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<sst xmlns="http://schemas.openxmlformats.org/spreadsheetml/2006/main" count="322" uniqueCount="79">
  <si>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</si>
  <si>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</si>
  <si>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</si>
  <si>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</si>
  <si>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</si>
  <si>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</si>
  <si>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</si>
  <si>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</si>
  <si>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</si>
  <si>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</si>
  <si>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</si>
  <si>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</si>
  <si>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</si>
  <si>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</si>
  <si>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</si>
  <si>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</si>
  <si>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</si>
  <si>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</si>
  <si>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</si>
  <si>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</si>
  <si>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</si>
  <si>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</si>
  <si>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</si>
  <si>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</si>
  <si>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</si>
  <si>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</si>
  <si>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</si>
  <si>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</si>
  <si>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</si>
  <si>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</si>
  <si>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</si>
  <si>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</si>
  <si>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</si>
  <si>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</si>
  <si>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</si>
  <si>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</si>
  <si>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</si>
  <si>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</si>
  <si>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</si>
  <si>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</si>
  <si>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</si>
  <si>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</si>
  <si>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</si>
  <si>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</si>
  <si>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</si>
  <si>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</si>
  <si>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</si>
  <si>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</si>
  <si>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</si>
  <si>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</si>
  <si>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</si>
  <si>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</si>
  <si>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</si>
  <si>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</si>
  <si>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</si>
  <si>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</si>
  <si>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</si>
  <si>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</si>
  <si>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t>
  </si>
  <si>
    <t>-</t>
  </si>
  <si>
    <t>-</t>
  </si>
  <si>
    <t>-</t>
  </si>
  <si>
    <t>-</t>
  </si>
  <si>
    <t>-</t>
  </si>
  <si>
    <t>-</t>
  </si>
  <si>
    <t>-</t>
  </si>
  <si>
    <t>-</t>
  </si>
  <si>
    <t>-</t>
  </si>
  <si>
    <t>J&amp;K</t>
  </si>
  <si>
    <t>-</t>
  </si>
  <si>
    <t>-</t>
  </si>
  <si>
    <t>AC</t>
  </si>
  <si>
    <t>-</t>
  </si>
  <si>
    <t>-</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</si>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</sst>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U16" sqref="AU16:AU18"/>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航空自衛隊岐阜基地</v>
      </c>
      <c r="H3" s="129"/>
      <c r="I3" s="129"/>
      <c r="J3" s="195" t="str">
        <f>$C$10</f>
        <v>岐阜教員</v>
      </c>
      <c r="K3" s="195"/>
      <c r="L3" s="195"/>
      <c r="M3" s="149" t="s">
        <v>38</v>
      </c>
      <c r="N3" s="149"/>
      <c r="O3" s="149"/>
      <c r="P3" s="129" t="str">
        <f>$C$16</f>
        <v>各務原ブラザーズ</v>
      </c>
      <c r="Q3" s="133"/>
      <c r="R3" s="148"/>
      <c r="S3" s="196" t="str">
        <f>$C$19</f>
        <v>江東クラブ</v>
      </c>
      <c r="T3" s="196"/>
      <c r="U3" s="196"/>
      <c r="V3" s="195" t="str">
        <f>$C$22</f>
        <v>J&amp;K</v>
      </c>
      <c r="W3" s="195"/>
      <c r="X3" s="195"/>
      <c r="Y3" s="131" t="s">
        <v>39</v>
      </c>
      <c r="Z3" s="132"/>
      <c r="AA3" s="133"/>
      <c r="AB3" s="145" t="s">
        <v>40</v>
      </c>
      <c r="AC3" s="146"/>
      <c r="AD3" s="147"/>
      <c r="AE3" s="131" t="str">
        <f>$C$31</f>
        <v>GOSHIRO☆STARS</v>
      </c>
      <c r="AF3" s="132"/>
      <c r="AG3" s="133"/>
      <c r="AH3" s="126" t="s">
        <v>41</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34</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6</v>
      </c>
      <c r="AO4" s="123">
        <f>COUNTIF(D5:AM5,"△")</f>
        <v>2</v>
      </c>
      <c r="AP4" s="111">
        <f>COUNTIF(D5:AM5,"●")</f>
        <v>3</v>
      </c>
      <c r="AQ4" s="199">
        <f>AN4*3+AO4</f>
        <v>20</v>
      </c>
      <c r="AR4" s="122">
        <f>SUM(AB6,P6,G6,M6,AH6,AK6,J6,S6,V6,AE6,D6,Y6)</f>
        <v>20</v>
      </c>
      <c r="AS4" s="154">
        <f>SUM(AD6,R6,I6,O6,AJ6,AM6,L6,U6,X6,AG6,F6,AA6)</f>
        <v>14</v>
      </c>
      <c r="AT4" s="197">
        <f>AR4-AS4</f>
        <v>6</v>
      </c>
      <c r="AU4" s="198">
        <v>3</v>
      </c>
      <c r="AV4" s="105">
        <f>COUNTBLANK(D5:AM5)-25</f>
        <v>0</v>
      </c>
      <c r="AW4" s="1"/>
      <c r="AX4" s="1"/>
    </row>
    <row r="5" spans="1:50" ht="17.25" customHeight="1" thickBot="1">
      <c r="A5" s="43"/>
      <c r="C5" s="135"/>
      <c r="D5" s="83"/>
      <c r="E5" s="88"/>
      <c r="F5" s="89"/>
      <c r="G5" s="106" t="s">
        <v>44</v>
      </c>
      <c r="H5" s="89"/>
      <c r="I5" s="89"/>
      <c r="J5" s="106" t="s">
        <v>46</v>
      </c>
      <c r="K5" s="89"/>
      <c r="L5" s="89"/>
      <c r="M5" s="107" t="s">
        <v>46</v>
      </c>
      <c r="N5" s="108"/>
      <c r="O5" s="84"/>
      <c r="P5" s="107" t="s">
        <v>44</v>
      </c>
      <c r="Q5" s="108"/>
      <c r="R5" s="84"/>
      <c r="S5" s="107" t="s">
        <v>50</v>
      </c>
      <c r="T5" s="108"/>
      <c r="U5" s="84"/>
      <c r="V5" s="107" t="s">
        <v>44</v>
      </c>
      <c r="W5" s="108"/>
      <c r="X5" s="110"/>
      <c r="Y5" s="82" t="s">
        <v>44</v>
      </c>
      <c r="Z5" s="88"/>
      <c r="AA5" s="89"/>
      <c r="AB5" s="106" t="s">
        <v>46</v>
      </c>
      <c r="AC5" s="89"/>
      <c r="AD5" s="89"/>
      <c r="AE5" s="82" t="s">
        <v>44</v>
      </c>
      <c r="AF5" s="88"/>
      <c r="AG5" s="89"/>
      <c r="AH5" s="106" t="s">
        <v>44</v>
      </c>
      <c r="AI5" s="89"/>
      <c r="AJ5" s="109"/>
      <c r="AK5" s="108" t="s">
        <v>50</v>
      </c>
      <c r="AL5" s="108"/>
      <c r="AM5" s="108"/>
      <c r="AN5" s="117"/>
      <c r="AO5" s="124"/>
      <c r="AP5" s="112"/>
      <c r="AQ5" s="114"/>
      <c r="AR5" s="117"/>
      <c r="AS5" s="97"/>
      <c r="AT5" s="100"/>
      <c r="AU5" s="103"/>
      <c r="AV5" s="105"/>
      <c r="AW5" s="1"/>
      <c r="AX5" s="1"/>
    </row>
    <row r="6" spans="1:50" ht="17.25" customHeight="1">
      <c r="A6" s="43"/>
      <c r="C6" s="136"/>
      <c r="D6" s="12"/>
      <c r="E6" s="13"/>
      <c r="F6" s="13"/>
      <c r="G6" s="15">
        <v>4</v>
      </c>
      <c r="H6" s="13" t="s">
        <v>52</v>
      </c>
      <c r="I6" s="13">
        <v>1</v>
      </c>
      <c r="J6" s="15">
        <v>1</v>
      </c>
      <c r="K6" s="13" t="s">
        <v>76</v>
      </c>
      <c r="L6" s="13">
        <v>4</v>
      </c>
      <c r="M6" s="15">
        <v>1</v>
      </c>
      <c r="N6" s="13" t="s">
        <v>59</v>
      </c>
      <c r="O6" s="13">
        <v>3</v>
      </c>
      <c r="P6" s="15"/>
      <c r="Q6" s="13"/>
      <c r="R6" s="13"/>
      <c r="S6" s="15">
        <v>1</v>
      </c>
      <c r="T6" s="13" t="s">
        <v>58</v>
      </c>
      <c r="U6" s="13">
        <v>1</v>
      </c>
      <c r="V6" s="15">
        <v>4</v>
      </c>
      <c r="W6" s="13" t="s">
        <v>77</v>
      </c>
      <c r="X6" s="25">
        <v>1</v>
      </c>
      <c r="Y6" s="15">
        <v>4</v>
      </c>
      <c r="Z6" s="7" t="s">
        <v>72</v>
      </c>
      <c r="AA6" s="13">
        <v>0</v>
      </c>
      <c r="AB6" s="15">
        <v>1</v>
      </c>
      <c r="AC6" s="13" t="s">
        <v>78</v>
      </c>
      <c r="AD6" s="13">
        <v>2</v>
      </c>
      <c r="AE6" s="15">
        <v>1</v>
      </c>
      <c r="AF6" s="13" t="s">
        <v>55</v>
      </c>
      <c r="AG6" s="13">
        <v>0</v>
      </c>
      <c r="AH6" s="15">
        <v>2</v>
      </c>
      <c r="AI6" s="13" t="s">
        <v>57</v>
      </c>
      <c r="AJ6" s="14">
        <v>1</v>
      </c>
      <c r="AK6" s="12">
        <v>1</v>
      </c>
      <c r="AL6" s="13" t="s">
        <v>61</v>
      </c>
      <c r="AM6" s="14">
        <v>1</v>
      </c>
      <c r="AN6" s="118"/>
      <c r="AO6" s="125"/>
      <c r="AP6" s="101"/>
      <c r="AQ6" s="115"/>
      <c r="AR6" s="118"/>
      <c r="AS6" s="98"/>
      <c r="AT6" s="101"/>
      <c r="AU6" s="104"/>
      <c r="AV6" s="105"/>
      <c r="AW6" s="1"/>
      <c r="AX6" s="1"/>
    </row>
    <row r="7" spans="1:52" ht="17.25" customHeight="1">
      <c r="A7" s="43" t="s">
        <v>14</v>
      </c>
      <c r="C7" s="157" t="s">
        <v>35</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0</v>
      </c>
      <c r="AO7" s="123">
        <f>COUNTIF(D8:AM8,"△")</f>
        <v>1</v>
      </c>
      <c r="AP7" s="111">
        <f>COUNTIF(D8:AM8,"●")</f>
        <v>10</v>
      </c>
      <c r="AQ7" s="159">
        <f>AN7*3+AO7</f>
        <v>1</v>
      </c>
      <c r="AR7" s="116">
        <f>SUM(AB9,P9,G9,M9,AH9,AK9,J9,S9,V9,AE9,D9,Y9)</f>
        <v>9</v>
      </c>
      <c r="AS7" s="96">
        <f>SUM(AD9,R9,I9,O9,AJ9,AM9,L9,U9,X9,AG9,F9,AA9)</f>
        <v>43</v>
      </c>
      <c r="AT7" s="161">
        <f>AR7-AS7</f>
        <v>-34</v>
      </c>
      <c r="AU7" s="162">
        <v>12</v>
      </c>
      <c r="AV7" s="105">
        <f>COUNTBLANK(D8:AM8)-25</f>
        <v>0</v>
      </c>
      <c r="AW7" s="1"/>
      <c r="AX7" s="1"/>
      <c r="AZ7" s="10"/>
    </row>
    <row r="8" spans="1:52" ht="17.25" customHeight="1">
      <c r="A8" s="43"/>
      <c r="C8" s="157"/>
      <c r="D8" s="83" t="s">
        <v>46</v>
      </c>
      <c r="E8" s="88"/>
      <c r="F8" s="89"/>
      <c r="G8" s="106"/>
      <c r="H8" s="89"/>
      <c r="I8" s="89"/>
      <c r="J8" s="106" t="s">
        <v>50</v>
      </c>
      <c r="K8" s="89"/>
      <c r="L8" s="89"/>
      <c r="M8" s="107" t="s">
        <v>46</v>
      </c>
      <c r="N8" s="108"/>
      <c r="O8" s="84"/>
      <c r="P8" s="107" t="s">
        <v>46</v>
      </c>
      <c r="Q8" s="108"/>
      <c r="R8" s="84"/>
      <c r="S8" s="107" t="s">
        <v>46</v>
      </c>
      <c r="T8" s="108"/>
      <c r="U8" s="84"/>
      <c r="V8" s="107" t="s">
        <v>46</v>
      </c>
      <c r="W8" s="108"/>
      <c r="X8" s="110"/>
      <c r="Y8" s="82" t="s">
        <v>46</v>
      </c>
      <c r="Z8" s="88"/>
      <c r="AA8" s="89"/>
      <c r="AB8" s="106" t="s">
        <v>46</v>
      </c>
      <c r="AC8" s="89"/>
      <c r="AD8" s="89"/>
      <c r="AE8" s="82" t="s">
        <v>46</v>
      </c>
      <c r="AF8" s="88"/>
      <c r="AG8" s="89"/>
      <c r="AH8" s="107" t="s">
        <v>46</v>
      </c>
      <c r="AI8" s="108"/>
      <c r="AJ8" s="108"/>
      <c r="AK8" s="108" t="s">
        <v>46</v>
      </c>
      <c r="AL8" s="108"/>
      <c r="AM8" s="108"/>
      <c r="AN8" s="117"/>
      <c r="AO8" s="124"/>
      <c r="AP8" s="112"/>
      <c r="AQ8" s="160"/>
      <c r="AR8" s="117"/>
      <c r="AS8" s="97"/>
      <c r="AT8" s="161"/>
      <c r="AU8" s="162"/>
      <c r="AV8" s="105"/>
      <c r="AW8" s="1"/>
      <c r="AX8" s="1"/>
      <c r="AZ8" s="10"/>
    </row>
    <row r="9" spans="1:52" ht="17.25" customHeight="1">
      <c r="A9" s="43" t="s">
        <v>15</v>
      </c>
      <c r="C9" s="157"/>
      <c r="D9" s="6">
        <v>1</v>
      </c>
      <c r="E9" s="6" t="s">
        <v>52</v>
      </c>
      <c r="F9" s="6">
        <v>4</v>
      </c>
      <c r="G9" s="23"/>
      <c r="H9" s="6"/>
      <c r="I9" s="6"/>
      <c r="J9" s="23">
        <v>1</v>
      </c>
      <c r="K9" s="6" t="s">
        <v>49</v>
      </c>
      <c r="L9" s="6">
        <v>1</v>
      </c>
      <c r="M9" s="23">
        <v>1</v>
      </c>
      <c r="N9" s="6" t="s">
        <v>56</v>
      </c>
      <c r="O9" s="6">
        <v>6</v>
      </c>
      <c r="P9" s="23">
        <v>0</v>
      </c>
      <c r="Q9" s="6" t="s">
        <v>60</v>
      </c>
      <c r="R9" s="6">
        <v>7</v>
      </c>
      <c r="S9" s="23">
        <v>1</v>
      </c>
      <c r="T9" s="6" t="s">
        <v>55</v>
      </c>
      <c r="U9" s="6">
        <v>7</v>
      </c>
      <c r="V9" s="23">
        <v>3</v>
      </c>
      <c r="W9" s="6" t="s">
        <v>59</v>
      </c>
      <c r="X9" s="24">
        <v>7</v>
      </c>
      <c r="Y9" s="23">
        <v>0</v>
      </c>
      <c r="Z9" s="6" t="s">
        <v>67</v>
      </c>
      <c r="AA9" s="6">
        <v>2</v>
      </c>
      <c r="AB9" s="23">
        <v>0</v>
      </c>
      <c r="AC9" s="6" t="s">
        <v>62</v>
      </c>
      <c r="AD9" s="6">
        <v>2</v>
      </c>
      <c r="AE9" s="23">
        <v>1</v>
      </c>
      <c r="AF9" s="6" t="s">
        <v>78</v>
      </c>
      <c r="AG9" s="6">
        <v>3</v>
      </c>
      <c r="AH9" s="23">
        <v>0</v>
      </c>
      <c r="AI9" s="6" t="s">
        <v>65</v>
      </c>
      <c r="AJ9" s="22">
        <v>2</v>
      </c>
      <c r="AK9" s="21">
        <v>1</v>
      </c>
      <c r="AL9" s="6" t="s">
        <v>45</v>
      </c>
      <c r="AM9" s="22">
        <v>2</v>
      </c>
      <c r="AN9" s="118"/>
      <c r="AO9" s="125"/>
      <c r="AP9" s="101"/>
      <c r="AQ9" s="160"/>
      <c r="AR9" s="169"/>
      <c r="AS9" s="170"/>
      <c r="AT9" s="161"/>
      <c r="AU9" s="162"/>
      <c r="AV9" s="105"/>
      <c r="AW9" s="1"/>
      <c r="AX9" s="1"/>
      <c r="AZ9" s="10"/>
    </row>
    <row r="10" spans="1:50" ht="17.25" customHeight="1">
      <c r="A10" s="43" t="s">
        <v>0</v>
      </c>
      <c r="C10" s="186" t="s">
        <v>23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9</v>
      </c>
      <c r="AO10" s="123">
        <f>COUNTIF(D11:AM11,"△")</f>
        <v>1</v>
      </c>
      <c r="AP10" s="111">
        <f>COUNTIF(D11:AM11,"●")</f>
        <v>1</v>
      </c>
      <c r="AQ10" s="159">
        <f>AN10*3+AO10</f>
        <v>28</v>
      </c>
      <c r="AR10" s="116">
        <f>SUM(AB12,P12,G12,M12,AH12,AK12,J12,S12,V12,AE12,D12,Y12)</f>
        <v>32</v>
      </c>
      <c r="AS10" s="96">
        <f>SUM(AD12,R12,I12,O12,AJ12,AM12,L12,U12,X12,AG12,F12,AA12)</f>
        <v>12</v>
      </c>
      <c r="AT10" s="187">
        <f>AR10-AS10</f>
        <v>20</v>
      </c>
      <c r="AU10" s="188">
        <v>2</v>
      </c>
      <c r="AV10" s="105">
        <f>COUNTBLANK(D11:AM11)-25</f>
        <v>0</v>
      </c>
      <c r="AW10" s="1"/>
      <c r="AX10" s="1"/>
    </row>
    <row r="11" spans="1:50" ht="17.25" customHeight="1">
      <c r="A11" s="43"/>
      <c r="C11" s="176"/>
      <c r="D11" s="83" t="s">
        <v>44</v>
      </c>
      <c r="E11" s="88"/>
      <c r="F11" s="89"/>
      <c r="G11" s="106" t="s">
        <v>50</v>
      </c>
      <c r="H11" s="89"/>
      <c r="I11" s="89"/>
      <c r="J11" s="106"/>
      <c r="K11" s="89"/>
      <c r="L11" s="89"/>
      <c r="M11" s="107" t="s">
        <v>44</v>
      </c>
      <c r="N11" s="108"/>
      <c r="O11" s="84"/>
      <c r="P11" s="107" t="s">
        <v>46</v>
      </c>
      <c r="Q11" s="108"/>
      <c r="R11" s="84"/>
      <c r="S11" s="107" t="s">
        <v>44</v>
      </c>
      <c r="T11" s="108"/>
      <c r="U11" s="84"/>
      <c r="V11" s="107" t="s">
        <v>44</v>
      </c>
      <c r="W11" s="108"/>
      <c r="X11" s="110"/>
      <c r="Y11" s="82" t="s">
        <v>44</v>
      </c>
      <c r="Z11" s="88"/>
      <c r="AA11" s="89"/>
      <c r="AB11" s="106" t="s">
        <v>44</v>
      </c>
      <c r="AC11" s="89"/>
      <c r="AD11" s="89"/>
      <c r="AE11" s="82" t="s">
        <v>44</v>
      </c>
      <c r="AF11" s="88"/>
      <c r="AG11" s="89"/>
      <c r="AH11" s="106" t="s">
        <v>44</v>
      </c>
      <c r="AI11" s="89"/>
      <c r="AJ11" s="109"/>
      <c r="AK11" s="108" t="s">
        <v>44</v>
      </c>
      <c r="AL11" s="108"/>
      <c r="AM11" s="108"/>
      <c r="AN11" s="117"/>
      <c r="AO11" s="124"/>
      <c r="AP11" s="112"/>
      <c r="AQ11" s="160"/>
      <c r="AR11" s="117"/>
      <c r="AS11" s="97"/>
      <c r="AT11" s="161"/>
      <c r="AU11" s="162"/>
      <c r="AV11" s="105"/>
      <c r="AW11" s="1"/>
      <c r="AX11" s="1"/>
    </row>
    <row r="12" spans="1:50" ht="17.25" customHeight="1">
      <c r="A12" s="43" t="s">
        <v>20</v>
      </c>
      <c r="C12" s="136"/>
      <c r="D12" s="12">
        <v>4</v>
      </c>
      <c r="E12" s="13" t="s">
        <v>72</v>
      </c>
      <c r="F12" s="13">
        <v>1</v>
      </c>
      <c r="G12" s="15">
        <v>1</v>
      </c>
      <c r="H12" s="13" t="s">
        <v>49</v>
      </c>
      <c r="I12" s="13">
        <v>1</v>
      </c>
      <c r="J12" s="15"/>
      <c r="K12" s="13"/>
      <c r="L12" s="13"/>
      <c r="M12" s="15">
        <v>4</v>
      </c>
      <c r="N12" s="13" t="s">
        <v>69</v>
      </c>
      <c r="O12" s="13">
        <v>1</v>
      </c>
      <c r="P12" s="15">
        <v>1</v>
      </c>
      <c r="Q12" s="13" t="s">
        <v>55</v>
      </c>
      <c r="R12" s="13">
        <v>5</v>
      </c>
      <c r="S12" s="15">
        <v>3</v>
      </c>
      <c r="T12" s="13" t="s">
        <v>61</v>
      </c>
      <c r="U12" s="13">
        <v>0</v>
      </c>
      <c r="V12" s="15">
        <v>3</v>
      </c>
      <c r="W12" s="13" t="s">
        <v>74</v>
      </c>
      <c r="X12" s="25">
        <v>0</v>
      </c>
      <c r="Y12" s="15">
        <v>5</v>
      </c>
      <c r="Z12" s="13" t="s">
        <v>65</v>
      </c>
      <c r="AA12" s="13">
        <v>0</v>
      </c>
      <c r="AB12" s="15">
        <v>2</v>
      </c>
      <c r="AC12" s="13" t="s">
        <v>67</v>
      </c>
      <c r="AD12" s="13">
        <v>0</v>
      </c>
      <c r="AE12" s="15">
        <v>4</v>
      </c>
      <c r="AF12" s="13" t="s">
        <v>47</v>
      </c>
      <c r="AG12" s="13">
        <v>3</v>
      </c>
      <c r="AH12" s="15">
        <v>3</v>
      </c>
      <c r="AI12" s="13" t="s">
        <v>78</v>
      </c>
      <c r="AJ12" s="14">
        <v>0</v>
      </c>
      <c r="AK12" s="12">
        <v>2</v>
      </c>
      <c r="AL12" s="13" t="s">
        <v>53</v>
      </c>
      <c r="AM12" s="14">
        <v>1</v>
      </c>
      <c r="AN12" s="118"/>
      <c r="AO12" s="125"/>
      <c r="AP12" s="101"/>
      <c r="AQ12" s="115"/>
      <c r="AR12" s="118"/>
      <c r="AS12" s="98"/>
      <c r="AT12" s="101"/>
      <c r="AU12" s="104"/>
      <c r="AV12" s="105"/>
      <c r="AW12" s="1"/>
      <c r="AX12" s="1"/>
    </row>
    <row r="13" spans="1:52" ht="17.25" customHeight="1" thickBot="1">
      <c r="A13" s="43"/>
      <c r="C13" s="171" t="s">
        <v>38</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10</v>
      </c>
      <c r="AO13" s="123">
        <f>COUNTIF(D14:AM14,"△")</f>
        <v>0</v>
      </c>
      <c r="AP13" s="111">
        <f>COUNTIF(D14:AM14,"●")</f>
        <v>1</v>
      </c>
      <c r="AQ13" s="152">
        <f>AN13*3+AO13</f>
        <v>30</v>
      </c>
      <c r="AR13" s="122">
        <f>SUM(AB15,P15,G15,M15,AH15,AK15,J15,S15,V15,AE15,D15,Y15)</f>
        <v>38</v>
      </c>
      <c r="AS13" s="154">
        <f>SUM(AD15,R15,I15,O15,AJ15,AM15,L15,U15,X15,AG15,F15,AA15)</f>
        <v>17</v>
      </c>
      <c r="AT13" s="155">
        <f>AR13-AS13</f>
        <v>21</v>
      </c>
      <c r="AU13" s="156">
        <v>1</v>
      </c>
      <c r="AV13" s="105">
        <f>COUNTBLANK(D14:AM14)-25</f>
        <v>0</v>
      </c>
      <c r="AW13" s="1"/>
      <c r="AX13" s="1"/>
      <c r="AZ13" s="10"/>
    </row>
    <row r="14" spans="1:52" ht="17.25" customHeight="1" thickBot="1">
      <c r="A14" s="43" t="s">
        <v>16</v>
      </c>
      <c r="C14" s="135"/>
      <c r="D14" s="83" t="s">
        <v>44</v>
      </c>
      <c r="E14" s="83"/>
      <c r="F14" s="84"/>
      <c r="G14" s="107" t="s">
        <v>44</v>
      </c>
      <c r="H14" s="108"/>
      <c r="I14" s="84"/>
      <c r="J14" s="107" t="s">
        <v>46</v>
      </c>
      <c r="K14" s="108"/>
      <c r="L14" s="84"/>
      <c r="M14" s="107"/>
      <c r="N14" s="108"/>
      <c r="O14" s="84"/>
      <c r="P14" s="107" t="s">
        <v>44</v>
      </c>
      <c r="Q14" s="108"/>
      <c r="R14" s="84"/>
      <c r="S14" s="107" t="s">
        <v>44</v>
      </c>
      <c r="T14" s="108"/>
      <c r="U14" s="84"/>
      <c r="V14" s="107" t="s">
        <v>44</v>
      </c>
      <c r="W14" s="108"/>
      <c r="X14" s="110"/>
      <c r="Y14" s="82" t="s">
        <v>44</v>
      </c>
      <c r="Z14" s="83"/>
      <c r="AA14" s="84"/>
      <c r="AB14" s="107" t="s">
        <v>44</v>
      </c>
      <c r="AC14" s="109"/>
      <c r="AD14" s="89"/>
      <c r="AE14" s="82" t="s">
        <v>44</v>
      </c>
      <c r="AF14" s="83"/>
      <c r="AG14" s="84"/>
      <c r="AH14" s="107" t="s">
        <v>44</v>
      </c>
      <c r="AI14" s="108"/>
      <c r="AJ14" s="108"/>
      <c r="AK14" s="108" t="s">
        <v>44</v>
      </c>
      <c r="AL14" s="108"/>
      <c r="AM14" s="108"/>
      <c r="AN14" s="117"/>
      <c r="AO14" s="124"/>
      <c r="AP14" s="112"/>
      <c r="AQ14" s="160"/>
      <c r="AR14" s="117"/>
      <c r="AS14" s="97"/>
      <c r="AT14" s="161"/>
      <c r="AU14" s="162"/>
      <c r="AV14" s="105"/>
      <c r="AW14" s="1"/>
      <c r="AX14" s="1"/>
      <c r="AZ14" s="10"/>
    </row>
    <row r="15" spans="1:52" ht="17.25" customHeight="1">
      <c r="A15" s="43"/>
      <c r="C15" s="136"/>
      <c r="D15" s="8">
        <v>3</v>
      </c>
      <c r="E15" s="7" t="s">
        <v>59</v>
      </c>
      <c r="F15" s="7">
        <v>1</v>
      </c>
      <c r="G15" s="11">
        <v>6</v>
      </c>
      <c r="H15" s="7" t="s">
        <v>56</v>
      </c>
      <c r="I15" s="7">
        <v>1</v>
      </c>
      <c r="J15" s="11">
        <v>1</v>
      </c>
      <c r="K15" s="7" t="s">
        <v>69</v>
      </c>
      <c r="L15" s="7">
        <v>4</v>
      </c>
      <c r="M15" s="11"/>
      <c r="N15" s="7"/>
      <c r="O15" s="7"/>
      <c r="P15" s="11">
        <v>4</v>
      </c>
      <c r="Q15" s="7" t="s">
        <v>77</v>
      </c>
      <c r="R15" s="7">
        <v>3</v>
      </c>
      <c r="S15" s="11">
        <v>3</v>
      </c>
      <c r="T15" s="7" t="s">
        <v>51</v>
      </c>
      <c r="U15" s="7">
        <v>2</v>
      </c>
      <c r="V15" s="11">
        <v>2</v>
      </c>
      <c r="W15" s="7" t="s">
        <v>66</v>
      </c>
      <c r="X15" s="26">
        <v>1</v>
      </c>
      <c r="Y15" s="11">
        <v>5</v>
      </c>
      <c r="Z15" s="7" t="s">
        <v>59</v>
      </c>
      <c r="AA15" s="7">
        <v>3</v>
      </c>
      <c r="AB15" s="11">
        <v>3</v>
      </c>
      <c r="AC15" s="7" t="s">
        <v>47</v>
      </c>
      <c r="AD15" s="7">
        <v>0</v>
      </c>
      <c r="AE15" s="11">
        <v>5</v>
      </c>
      <c r="AF15" s="7" t="s">
        <v>62</v>
      </c>
      <c r="AG15" s="7">
        <v>1</v>
      </c>
      <c r="AH15" s="11">
        <v>5</v>
      </c>
      <c r="AI15" s="7" t="s">
        <v>52</v>
      </c>
      <c r="AJ15" s="9">
        <v>1</v>
      </c>
      <c r="AK15" s="8">
        <v>1</v>
      </c>
      <c r="AL15" s="7" t="s">
        <v>64</v>
      </c>
      <c r="AM15" s="9">
        <v>0</v>
      </c>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5</v>
      </c>
      <c r="AO16" s="123">
        <f>COUNTIF(D17:AM17,"△")</f>
        <v>1</v>
      </c>
      <c r="AP16" s="111">
        <f>COUNTIF(D17:AM17,"●")</f>
        <v>5</v>
      </c>
      <c r="AQ16" s="159">
        <f>AN16*3+AO16</f>
        <v>16</v>
      </c>
      <c r="AR16" s="116">
        <f>SUM(AB18,P18,G18,M18,AH18,AK18,J18,S18,V18,AE18,D18,Y18)</f>
        <v>27</v>
      </c>
      <c r="AS16" s="96">
        <f>SUM(AD18,R18,I18,O18,AJ18,AM18,L18,U18,X18,AG18,F18,AA18)</f>
        <v>18</v>
      </c>
      <c r="AT16" s="161">
        <f>AR16-AS16</f>
        <v>9</v>
      </c>
      <c r="AU16" s="162">
        <v>7</v>
      </c>
      <c r="AV16" s="105">
        <f>COUNTBLANK(D17:AM17)-25</f>
        <v>0</v>
      </c>
      <c r="AW16" s="1"/>
      <c r="AX16" s="1"/>
    </row>
    <row r="17" spans="1:52" ht="17.25" customHeight="1">
      <c r="A17" s="43" t="s">
        <v>13</v>
      </c>
      <c r="C17" s="158"/>
      <c r="D17" s="83" t="s">
        <v>46</v>
      </c>
      <c r="E17" s="88"/>
      <c r="F17" s="89"/>
      <c r="G17" s="106" t="s">
        <v>44</v>
      </c>
      <c r="H17" s="89"/>
      <c r="I17" s="89"/>
      <c r="J17" s="106" t="s">
        <v>44</v>
      </c>
      <c r="K17" s="89"/>
      <c r="L17" s="89"/>
      <c r="M17" s="107" t="s">
        <v>46</v>
      </c>
      <c r="N17" s="108"/>
      <c r="O17" s="84"/>
      <c r="P17" s="107"/>
      <c r="Q17" s="108"/>
      <c r="R17" s="84"/>
      <c r="S17" s="107" t="s">
        <v>46</v>
      </c>
      <c r="T17" s="108"/>
      <c r="U17" s="84"/>
      <c r="V17" s="107" t="s">
        <v>44</v>
      </c>
      <c r="W17" s="108"/>
      <c r="X17" s="110"/>
      <c r="Y17" s="82" t="s">
        <v>46</v>
      </c>
      <c r="Z17" s="88"/>
      <c r="AA17" s="89"/>
      <c r="AB17" s="106" t="s">
        <v>50</v>
      </c>
      <c r="AC17" s="89"/>
      <c r="AD17" s="89"/>
      <c r="AE17" s="82" t="s">
        <v>44</v>
      </c>
      <c r="AF17" s="88"/>
      <c r="AG17" s="89"/>
      <c r="AH17" s="106" t="s">
        <v>44</v>
      </c>
      <c r="AI17" s="89"/>
      <c r="AJ17" s="109"/>
      <c r="AK17" s="108" t="s">
        <v>46</v>
      </c>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v>7</v>
      </c>
      <c r="H18" s="7" t="s">
        <v>59</v>
      </c>
      <c r="I18" s="7">
        <v>0</v>
      </c>
      <c r="J18" s="11">
        <v>5</v>
      </c>
      <c r="K18" s="7" t="s">
        <v>55</v>
      </c>
      <c r="L18" s="7">
        <v>1</v>
      </c>
      <c r="M18" s="11">
        <v>3</v>
      </c>
      <c r="N18" s="7" t="s">
        <v>77</v>
      </c>
      <c r="O18" s="7">
        <v>4</v>
      </c>
      <c r="P18" s="11"/>
      <c r="Q18" s="7"/>
      <c r="R18" s="7"/>
      <c r="S18" s="11">
        <v>2</v>
      </c>
      <c r="T18" s="7" t="s">
        <v>70</v>
      </c>
      <c r="U18" s="7">
        <v>4</v>
      </c>
      <c r="V18" s="11">
        <v>3</v>
      </c>
      <c r="W18" s="7" t="s">
        <v>49</v>
      </c>
      <c r="X18" s="26">
        <v>2</v>
      </c>
      <c r="Y18" s="11">
        <v>2</v>
      </c>
      <c r="Z18" s="7" t="s">
        <v>78</v>
      </c>
      <c r="AA18" s="7">
        <v>3</v>
      </c>
      <c r="AB18" s="11">
        <v>0</v>
      </c>
      <c r="AC18" s="7" t="s">
        <v>56</v>
      </c>
      <c r="AD18" s="7">
        <v>0</v>
      </c>
      <c r="AE18" s="11">
        <v>2</v>
      </c>
      <c r="AF18" s="7" t="s">
        <v>66</v>
      </c>
      <c r="AG18" s="7">
        <v>0</v>
      </c>
      <c r="AH18" s="11">
        <v>2</v>
      </c>
      <c r="AI18" s="7" t="s">
        <v>67</v>
      </c>
      <c r="AJ18" s="9">
        <v>0</v>
      </c>
      <c r="AK18" s="8">
        <v>1</v>
      </c>
      <c r="AL18" s="7" t="s">
        <v>59</v>
      </c>
      <c r="AM18" s="9">
        <v>4</v>
      </c>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6</v>
      </c>
      <c r="AO19" s="123">
        <f>COUNTIF(D20:AM20,"△")</f>
        <v>1</v>
      </c>
      <c r="AP19" s="111">
        <f>COUNTIF(D20:AM20,"●")</f>
        <v>4</v>
      </c>
      <c r="AQ19" s="159">
        <f>AN19*3+AO19</f>
        <v>19</v>
      </c>
      <c r="AR19" s="116">
        <f>SUM(AB21,P21,G21,M21,AH21,AK21,J21,S21,V21,AE21,D21,Y21)</f>
        <v>27</v>
      </c>
      <c r="AS19" s="96">
        <f>SUM(AD21,R21,I21,O21,AJ21,AM21,L21,U21,X21,AG21,F21,AA21)</f>
        <v>19</v>
      </c>
      <c r="AT19" s="161">
        <f>AR19-AS19</f>
        <v>8</v>
      </c>
      <c r="AU19" s="190">
        <v>4</v>
      </c>
      <c r="AV19" s="105">
        <f>COUNTBLANK(D20:AM20)-25</f>
        <v>0</v>
      </c>
      <c r="AW19" s="1"/>
      <c r="AX19" s="1"/>
    </row>
    <row r="20" spans="1:50" ht="17.25" customHeight="1">
      <c r="A20" s="43" t="s">
        <v>21</v>
      </c>
      <c r="C20" s="189"/>
      <c r="D20" s="83" t="s">
        <v>50</v>
      </c>
      <c r="E20" s="88"/>
      <c r="F20" s="89"/>
      <c r="G20" s="106" t="s">
        <v>44</v>
      </c>
      <c r="H20" s="89"/>
      <c r="I20" s="89"/>
      <c r="J20" s="106" t="s">
        <v>46</v>
      </c>
      <c r="K20" s="89"/>
      <c r="L20" s="89"/>
      <c r="M20" s="107" t="s">
        <v>46</v>
      </c>
      <c r="N20" s="108"/>
      <c r="O20" s="84"/>
      <c r="P20" s="107" t="s">
        <v>44</v>
      </c>
      <c r="Q20" s="108"/>
      <c r="R20" s="84"/>
      <c r="S20" s="107"/>
      <c r="T20" s="108"/>
      <c r="U20" s="84"/>
      <c r="V20" s="107" t="s">
        <v>44</v>
      </c>
      <c r="W20" s="108"/>
      <c r="X20" s="110"/>
      <c r="Y20" s="82" t="s">
        <v>44</v>
      </c>
      <c r="Z20" s="88"/>
      <c r="AA20" s="89"/>
      <c r="AB20" s="106" t="s">
        <v>44</v>
      </c>
      <c r="AC20" s="89"/>
      <c r="AD20" s="89"/>
      <c r="AE20" s="82" t="s">
        <v>44</v>
      </c>
      <c r="AF20" s="88"/>
      <c r="AG20" s="89"/>
      <c r="AH20" s="106" t="s">
        <v>46</v>
      </c>
      <c r="AI20" s="89"/>
      <c r="AJ20" s="109"/>
      <c r="AK20" s="108" t="s">
        <v>46</v>
      </c>
      <c r="AL20" s="108"/>
      <c r="AM20" s="108"/>
      <c r="AN20" s="117"/>
      <c r="AO20" s="124"/>
      <c r="AP20" s="112"/>
      <c r="AQ20" s="160"/>
      <c r="AR20" s="117"/>
      <c r="AS20" s="97"/>
      <c r="AT20" s="161"/>
      <c r="AU20" s="190"/>
      <c r="AV20" s="105"/>
      <c r="AW20" s="1"/>
      <c r="AX20" s="1"/>
    </row>
    <row r="21" spans="1:50" ht="17.25" customHeight="1">
      <c r="A21" s="43"/>
      <c r="C21" s="189"/>
      <c r="D21" s="8">
        <v>1</v>
      </c>
      <c r="E21" s="7" t="s">
        <v>59</v>
      </c>
      <c r="F21" s="7">
        <v>1</v>
      </c>
      <c r="G21" s="11">
        <v>7</v>
      </c>
      <c r="H21" s="7" t="s">
        <v>55</v>
      </c>
      <c r="I21" s="7">
        <v>1</v>
      </c>
      <c r="J21" s="11">
        <v>0</v>
      </c>
      <c r="K21" s="7" t="s">
        <v>61</v>
      </c>
      <c r="L21" s="7">
        <v>3</v>
      </c>
      <c r="M21" s="11">
        <v>2</v>
      </c>
      <c r="N21" s="7" t="s">
        <v>49</v>
      </c>
      <c r="O21" s="7">
        <v>3</v>
      </c>
      <c r="P21" s="11">
        <v>4</v>
      </c>
      <c r="Q21" s="7" t="s">
        <v>69</v>
      </c>
      <c r="R21" s="7">
        <v>2</v>
      </c>
      <c r="S21" s="11"/>
      <c r="T21" s="7"/>
      <c r="U21" s="7"/>
      <c r="V21" s="11">
        <v>1</v>
      </c>
      <c r="W21" s="7" t="s">
        <v>47</v>
      </c>
      <c r="X21" s="26">
        <v>0</v>
      </c>
      <c r="Y21" s="11">
        <v>4</v>
      </c>
      <c r="Z21" s="7" t="s">
        <v>65</v>
      </c>
      <c r="AA21" s="7">
        <v>3</v>
      </c>
      <c r="AB21" s="11">
        <v>2</v>
      </c>
      <c r="AC21" s="7" t="s">
        <v>63</v>
      </c>
      <c r="AD21" s="7">
        <v>0</v>
      </c>
      <c r="AE21" s="11">
        <v>2</v>
      </c>
      <c r="AF21" s="7" t="s">
        <v>73</v>
      </c>
      <c r="AG21" s="7">
        <v>0</v>
      </c>
      <c r="AH21" s="11">
        <v>2</v>
      </c>
      <c r="AI21" s="7" t="s">
        <v>59</v>
      </c>
      <c r="AJ21" s="9">
        <v>3</v>
      </c>
      <c r="AK21" s="8">
        <v>2</v>
      </c>
      <c r="AL21" s="7" t="s">
        <v>72</v>
      </c>
      <c r="AM21" s="9">
        <v>3</v>
      </c>
      <c r="AN21" s="118"/>
      <c r="AO21" s="125"/>
      <c r="AP21" s="101"/>
      <c r="AQ21" s="115"/>
      <c r="AR21" s="118"/>
      <c r="AS21" s="98"/>
      <c r="AT21" s="161"/>
      <c r="AU21" s="190"/>
      <c r="AV21" s="105"/>
      <c r="AW21" s="1"/>
      <c r="AX21" s="1"/>
    </row>
    <row r="22" spans="1:50" ht="17.25" customHeight="1">
      <c r="A22" s="43"/>
      <c r="C22" s="176" t="s">
        <v>24</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1</v>
      </c>
      <c r="AO22" s="123">
        <f>COUNTIF(D23:AM23,"△")</f>
        <v>1</v>
      </c>
      <c r="AP22" s="111">
        <f>COUNTIF(D23:AM23,"●")</f>
        <v>9</v>
      </c>
      <c r="AQ22" s="159">
        <f>AN22*3+AO22</f>
        <v>4</v>
      </c>
      <c r="AR22" s="116">
        <f>SUM(AB24,P24,G24,M24,AH24,AK24,J24,S24,V24,AE24,D24,Y24)</f>
        <v>14</v>
      </c>
      <c r="AS22" s="96">
        <f>SUM(AD24,R24,I24,O24,AJ24,AM24,L24,U24,X24,AG24,F24,AA24)</f>
        <v>29</v>
      </c>
      <c r="AT22" s="161">
        <f>AR22-AS22</f>
        <v>-15</v>
      </c>
      <c r="AU22" s="190">
        <v>11</v>
      </c>
      <c r="AV22" s="105">
        <f>COUNTBLANK(D23:AM23)-25</f>
        <v>0</v>
      </c>
      <c r="AW22" s="1"/>
      <c r="AX22" s="1"/>
    </row>
    <row r="23" spans="1:50" ht="17.25" customHeight="1">
      <c r="A23" s="43"/>
      <c r="C23" s="176"/>
      <c r="D23" s="83" t="s">
        <v>46</v>
      </c>
      <c r="E23" s="88"/>
      <c r="F23" s="89"/>
      <c r="G23" s="106" t="s">
        <v>44</v>
      </c>
      <c r="H23" s="89"/>
      <c r="I23" s="89"/>
      <c r="J23" s="106" t="s">
        <v>46</v>
      </c>
      <c r="K23" s="89"/>
      <c r="L23" s="89"/>
      <c r="M23" s="107" t="s">
        <v>46</v>
      </c>
      <c r="N23" s="108"/>
      <c r="O23" s="84"/>
      <c r="P23" s="107" t="s">
        <v>46</v>
      </c>
      <c r="Q23" s="108"/>
      <c r="R23" s="84"/>
      <c r="S23" s="107" t="s">
        <v>46</v>
      </c>
      <c r="T23" s="108"/>
      <c r="U23" s="84"/>
      <c r="V23" s="107"/>
      <c r="W23" s="109"/>
      <c r="X23" s="192"/>
      <c r="Y23" s="82" t="s">
        <v>46</v>
      </c>
      <c r="Z23" s="88"/>
      <c r="AA23" s="89"/>
      <c r="AB23" s="106" t="s">
        <v>50</v>
      </c>
      <c r="AC23" s="89"/>
      <c r="AD23" s="89"/>
      <c r="AE23" s="82" t="s">
        <v>46</v>
      </c>
      <c r="AF23" s="88"/>
      <c r="AG23" s="89"/>
      <c r="AH23" s="106" t="s">
        <v>46</v>
      </c>
      <c r="AI23" s="89"/>
      <c r="AJ23" s="109"/>
      <c r="AK23" s="108" t="s">
        <v>46</v>
      </c>
      <c r="AL23" s="108"/>
      <c r="AM23" s="108"/>
      <c r="AN23" s="117"/>
      <c r="AO23" s="124"/>
      <c r="AP23" s="112"/>
      <c r="AQ23" s="160"/>
      <c r="AR23" s="117"/>
      <c r="AS23" s="97"/>
      <c r="AT23" s="161"/>
      <c r="AU23" s="190"/>
      <c r="AV23" s="105"/>
      <c r="AW23" s="1"/>
      <c r="AX23" s="1"/>
    </row>
    <row r="24" spans="1:50" ht="17.25" customHeight="1">
      <c r="A24" s="43"/>
      <c r="C24" s="157"/>
      <c r="D24" s="6">
        <v>1</v>
      </c>
      <c r="E24" s="6" t="s">
        <v>77</v>
      </c>
      <c r="F24" s="6">
        <v>4</v>
      </c>
      <c r="G24" s="23">
        <v>7</v>
      </c>
      <c r="H24" s="6" t="s">
        <v>59</v>
      </c>
      <c r="I24" s="6">
        <v>3</v>
      </c>
      <c r="J24" s="23">
        <v>0</v>
      </c>
      <c r="K24" s="6" t="s">
        <v>74</v>
      </c>
      <c r="L24" s="6">
        <v>3</v>
      </c>
      <c r="M24" s="23">
        <v>1</v>
      </c>
      <c r="N24" s="6" t="s">
        <v>66</v>
      </c>
      <c r="O24" s="6">
        <v>2</v>
      </c>
      <c r="P24" s="23">
        <v>2</v>
      </c>
      <c r="Q24" s="6" t="s">
        <v>49</v>
      </c>
      <c r="R24" s="6">
        <v>3</v>
      </c>
      <c r="S24" s="23">
        <v>0</v>
      </c>
      <c r="T24" s="6" t="s">
        <v>47</v>
      </c>
      <c r="U24" s="6">
        <v>1</v>
      </c>
      <c r="V24" s="23"/>
      <c r="W24" s="6"/>
      <c r="X24" s="24"/>
      <c r="Y24" s="23">
        <v>0</v>
      </c>
      <c r="Z24" s="6" t="s">
        <v>61</v>
      </c>
      <c r="AA24" s="6">
        <v>2</v>
      </c>
      <c r="AB24" s="23">
        <v>0</v>
      </c>
      <c r="AC24" s="6" t="s">
        <v>59</v>
      </c>
      <c r="AD24" s="6">
        <v>0</v>
      </c>
      <c r="AE24" s="23">
        <v>1</v>
      </c>
      <c r="AF24" s="6" t="s">
        <v>52</v>
      </c>
      <c r="AG24" s="6">
        <v>5</v>
      </c>
      <c r="AH24" s="23">
        <v>1</v>
      </c>
      <c r="AI24" s="6" t="s">
        <v>64</v>
      </c>
      <c r="AJ24" s="22">
        <v>2</v>
      </c>
      <c r="AK24" s="21">
        <v>1</v>
      </c>
      <c r="AL24" s="6" t="s">
        <v>69</v>
      </c>
      <c r="AM24" s="22">
        <v>4</v>
      </c>
      <c r="AN24" s="118"/>
      <c r="AO24" s="125"/>
      <c r="AP24" s="101"/>
      <c r="AQ24" s="160"/>
      <c r="AR24" s="169"/>
      <c r="AS24" s="170"/>
      <c r="AT24" s="161"/>
      <c r="AU24" s="162"/>
      <c r="AV24" s="105"/>
      <c r="AW24" s="1"/>
      <c r="AX24" s="1"/>
    </row>
    <row r="25" spans="1:50" ht="17.25" customHeight="1" thickBot="1">
      <c r="A25" s="43"/>
      <c r="C25" s="134" t="s">
        <v>39</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6</v>
      </c>
      <c r="AO25" s="123">
        <f>COUNTIF(D26:AM26,"△")</f>
        <v>1</v>
      </c>
      <c r="AP25" s="111">
        <f>COUNTIF(D26:AM26,"●")</f>
        <v>4</v>
      </c>
      <c r="AQ25" s="113">
        <f>AN25*3+AO25</f>
        <v>19</v>
      </c>
      <c r="AR25" s="116">
        <f>SUM(AB27,P27,G27,M27,AH27,AK27,J27,S27,V27,AE27,D27,Y27)</f>
        <v>23</v>
      </c>
      <c r="AS25" s="96">
        <f>SUM(AD27,R27,I27,O27,AJ27,AM27,L27,U27,X27,AG27,F27,AA27)</f>
        <v>21</v>
      </c>
      <c r="AT25" s="99">
        <f>AR25-AS25</f>
        <v>2</v>
      </c>
      <c r="AU25" s="102">
        <v>5</v>
      </c>
      <c r="AV25" s="105">
        <f>COUNTBLANK(D26:AM26)-25</f>
        <v>0</v>
      </c>
      <c r="AW25" s="1"/>
      <c r="AX25" s="1"/>
    </row>
    <row r="26" spans="1:50" ht="17.25" customHeight="1" thickBot="1">
      <c r="A26" s="43"/>
      <c r="C26" s="135"/>
      <c r="D26" s="83" t="s">
        <v>46</v>
      </c>
      <c r="E26" s="88"/>
      <c r="F26" s="89"/>
      <c r="G26" s="106" t="s">
        <v>44</v>
      </c>
      <c r="H26" s="89"/>
      <c r="I26" s="89"/>
      <c r="J26" s="106" t="s">
        <v>46</v>
      </c>
      <c r="K26" s="89"/>
      <c r="L26" s="89"/>
      <c r="M26" s="107" t="s">
        <v>46</v>
      </c>
      <c r="N26" s="108"/>
      <c r="O26" s="84"/>
      <c r="P26" s="107" t="s">
        <v>44</v>
      </c>
      <c r="Q26" s="108"/>
      <c r="R26" s="84"/>
      <c r="S26" s="107" t="s">
        <v>46</v>
      </c>
      <c r="T26" s="108"/>
      <c r="U26" s="84"/>
      <c r="V26" s="107" t="s">
        <v>44</v>
      </c>
      <c r="W26" s="108"/>
      <c r="X26" s="110"/>
      <c r="Y26" s="82"/>
      <c r="Z26" s="88"/>
      <c r="AA26" s="89"/>
      <c r="AB26" s="106" t="s">
        <v>44</v>
      </c>
      <c r="AC26" s="89"/>
      <c r="AD26" s="89"/>
      <c r="AE26" s="82" t="s">
        <v>44</v>
      </c>
      <c r="AF26" s="88"/>
      <c r="AG26" s="89"/>
      <c r="AH26" s="106" t="s">
        <v>44</v>
      </c>
      <c r="AI26" s="89"/>
      <c r="AJ26" s="109"/>
      <c r="AK26" s="108" t="s">
        <v>50</v>
      </c>
      <c r="AL26" s="108"/>
      <c r="AM26" s="108"/>
      <c r="AN26" s="117"/>
      <c r="AO26" s="124"/>
      <c r="AP26" s="112"/>
      <c r="AQ26" s="114"/>
      <c r="AR26" s="117"/>
      <c r="AS26" s="97"/>
      <c r="AT26" s="100"/>
      <c r="AU26" s="103"/>
      <c r="AV26" s="105"/>
      <c r="AW26" s="1"/>
      <c r="AX26" s="1"/>
    </row>
    <row r="27" spans="1:50" ht="17.25" customHeight="1">
      <c r="A27" s="43"/>
      <c r="C27" s="136"/>
      <c r="D27" s="12">
        <v>0</v>
      </c>
      <c r="E27" s="13" t="s">
        <v>73</v>
      </c>
      <c r="F27" s="13">
        <v>4</v>
      </c>
      <c r="G27" s="15">
        <v>2</v>
      </c>
      <c r="H27" s="13" t="s">
        <v>67</v>
      </c>
      <c r="I27" s="13">
        <v>0</v>
      </c>
      <c r="J27" s="15">
        <v>0</v>
      </c>
      <c r="K27" s="13" t="s">
        <v>65</v>
      </c>
      <c r="L27" s="13">
        <v>5</v>
      </c>
      <c r="M27" s="15">
        <v>3</v>
      </c>
      <c r="N27" s="13" t="s">
        <v>59</v>
      </c>
      <c r="O27" s="13">
        <v>5</v>
      </c>
      <c r="P27" s="15">
        <v>3</v>
      </c>
      <c r="Q27" s="13" t="s">
        <v>78</v>
      </c>
      <c r="R27" s="13">
        <v>2</v>
      </c>
      <c r="S27" s="15">
        <v>3</v>
      </c>
      <c r="T27" s="13" t="s">
        <v>66</v>
      </c>
      <c r="U27" s="13">
        <v>4</v>
      </c>
      <c r="V27" s="15">
        <v>2</v>
      </c>
      <c r="W27" s="13" t="s">
        <v>61</v>
      </c>
      <c r="X27" s="25">
        <v>0</v>
      </c>
      <c r="Y27" s="15"/>
      <c r="Z27" s="13"/>
      <c r="AA27" s="13"/>
      <c r="AB27" s="15">
        <v>5</v>
      </c>
      <c r="AC27" s="13" t="s">
        <v>52</v>
      </c>
      <c r="AD27" s="13">
        <v>0</v>
      </c>
      <c r="AE27" s="15">
        <v>2</v>
      </c>
      <c r="AF27" s="13" t="s">
        <v>74</v>
      </c>
      <c r="AG27" s="13">
        <v>0</v>
      </c>
      <c r="AH27" s="15">
        <v>3</v>
      </c>
      <c r="AI27" s="13" t="s">
        <v>47</v>
      </c>
      <c r="AJ27" s="14">
        <v>1</v>
      </c>
      <c r="AK27" s="12">
        <v>0</v>
      </c>
      <c r="AL27" s="13" t="s">
        <v>51</v>
      </c>
      <c r="AM27" s="14">
        <v>0</v>
      </c>
      <c r="AN27" s="118"/>
      <c r="AO27" s="125"/>
      <c r="AP27" s="101"/>
      <c r="AQ27" s="115"/>
      <c r="AR27" s="118"/>
      <c r="AS27" s="98"/>
      <c r="AT27" s="101"/>
      <c r="AU27" s="104"/>
      <c r="AV27" s="105"/>
      <c r="AW27" s="1"/>
      <c r="AX27" s="1"/>
    </row>
    <row r="28" spans="1:54" ht="17.25" customHeight="1">
      <c r="A28" s="42" t="s">
        <v>11</v>
      </c>
      <c r="C28" s="141" t="s">
        <v>42</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3</v>
      </c>
      <c r="AO28" s="123">
        <f>COUNTIF(D29:AM29,"△")</f>
        <v>2</v>
      </c>
      <c r="AP28" s="111">
        <f>COUNTIF(D29:AM29,"●")</f>
        <v>6</v>
      </c>
      <c r="AQ28" s="152">
        <f>AN28*3+AO28</f>
        <v>11</v>
      </c>
      <c r="AR28" s="122">
        <f>SUM(AB30,P30,G30,M30,AH30,AK30,J30,S30,V30,AE30,D30,Y30)</f>
        <v>8</v>
      </c>
      <c r="AS28" s="154">
        <f>SUM(AD30,R30,I30,O30,AJ30,AM30,L30,U30,X30,AG30,F30,AA30)</f>
        <v>17</v>
      </c>
      <c r="AT28" s="155">
        <f>AR28-AS28</f>
        <v>-9</v>
      </c>
      <c r="AU28" s="156">
        <v>9</v>
      </c>
      <c r="AV28" s="105">
        <f>COUNTBLANK(D29:AM29)-25</f>
        <v>0</v>
      </c>
      <c r="AW28" s="1"/>
      <c r="AX28" s="1"/>
      <c r="BB28" s="1" t="s">
        <v>26</v>
      </c>
    </row>
    <row r="29" spans="1:54" ht="17.25" customHeight="1">
      <c r="A29" s="42"/>
      <c r="C29" s="141"/>
      <c r="D29" s="83" t="s">
        <v>44</v>
      </c>
      <c r="E29" s="83"/>
      <c r="F29" s="84"/>
      <c r="G29" s="107" t="s">
        <v>44</v>
      </c>
      <c r="H29" s="108"/>
      <c r="I29" s="84"/>
      <c r="J29" s="107" t="s">
        <v>46</v>
      </c>
      <c r="K29" s="108"/>
      <c r="L29" s="84"/>
      <c r="M29" s="107" t="s">
        <v>46</v>
      </c>
      <c r="N29" s="108"/>
      <c r="O29" s="84"/>
      <c r="P29" s="107" t="s">
        <v>50</v>
      </c>
      <c r="Q29" s="108"/>
      <c r="R29" s="84"/>
      <c r="S29" s="107" t="s">
        <v>46</v>
      </c>
      <c r="T29" s="108"/>
      <c r="U29" s="84"/>
      <c r="V29" s="107" t="s">
        <v>50</v>
      </c>
      <c r="W29" s="108"/>
      <c r="X29" s="110"/>
      <c r="Y29" s="82" t="s">
        <v>46</v>
      </c>
      <c r="Z29" s="83"/>
      <c r="AA29" s="84"/>
      <c r="AB29" s="106"/>
      <c r="AC29" s="89"/>
      <c r="AD29" s="89"/>
      <c r="AE29" s="82" t="s">
        <v>46</v>
      </c>
      <c r="AF29" s="83"/>
      <c r="AG29" s="84"/>
      <c r="AH29" s="107" t="s">
        <v>46</v>
      </c>
      <c r="AI29" s="108"/>
      <c r="AJ29" s="108"/>
      <c r="AK29" s="108" t="s">
        <v>44</v>
      </c>
      <c r="AL29" s="108"/>
      <c r="AM29" s="108"/>
      <c r="AN29" s="117"/>
      <c r="AO29" s="124"/>
      <c r="AP29" s="112"/>
      <c r="AQ29" s="152"/>
      <c r="AR29" s="117"/>
      <c r="AS29" s="97"/>
      <c r="AT29" s="155"/>
      <c r="AU29" s="156"/>
      <c r="AV29" s="105"/>
      <c r="AW29" s="1"/>
      <c r="AX29" s="1"/>
      <c r="BB29" s="1" t="s">
        <v>27</v>
      </c>
    </row>
    <row r="30" spans="1:54" ht="17.25" customHeight="1">
      <c r="A30" s="42" t="s">
        <v>12</v>
      </c>
      <c r="C30" s="141"/>
      <c r="D30" s="8">
        <v>2</v>
      </c>
      <c r="E30" s="7" t="s">
        <v>78</v>
      </c>
      <c r="F30" s="7">
        <v>1</v>
      </c>
      <c r="G30" s="11">
        <v>2</v>
      </c>
      <c r="H30" s="7" t="s">
        <v>62</v>
      </c>
      <c r="I30" s="7">
        <v>0</v>
      </c>
      <c r="J30" s="11">
        <v>0</v>
      </c>
      <c r="K30" s="7" t="s">
        <v>67</v>
      </c>
      <c r="L30" s="7">
        <v>2</v>
      </c>
      <c r="M30" s="11">
        <v>0</v>
      </c>
      <c r="N30" s="7" t="s">
        <v>47</v>
      </c>
      <c r="O30" s="7">
        <v>3</v>
      </c>
      <c r="P30" s="11">
        <v>0</v>
      </c>
      <c r="Q30" s="7" t="s">
        <v>56</v>
      </c>
      <c r="R30" s="7">
        <v>0</v>
      </c>
      <c r="S30" s="11">
        <v>0</v>
      </c>
      <c r="T30" s="7" t="s">
        <v>64</v>
      </c>
      <c r="U30" s="7">
        <v>2</v>
      </c>
      <c r="V30" s="11">
        <v>0</v>
      </c>
      <c r="W30" s="7" t="s">
        <v>59</v>
      </c>
      <c r="X30" s="26">
        <v>0</v>
      </c>
      <c r="Y30" s="11">
        <v>0</v>
      </c>
      <c r="Z30" s="7" t="s">
        <v>52</v>
      </c>
      <c r="AA30" s="7">
        <v>5</v>
      </c>
      <c r="AB30" s="11"/>
      <c r="AC30" s="7"/>
      <c r="AD30" s="7"/>
      <c r="AE30" s="11">
        <v>1</v>
      </c>
      <c r="AF30" s="7" t="s">
        <v>49</v>
      </c>
      <c r="AG30" s="7">
        <v>2</v>
      </c>
      <c r="AH30" s="11">
        <v>1</v>
      </c>
      <c r="AI30" s="7" t="s">
        <v>59</v>
      </c>
      <c r="AJ30" s="9">
        <v>2</v>
      </c>
      <c r="AK30" s="7">
        <v>2</v>
      </c>
      <c r="AL30" s="7" t="s">
        <v>66</v>
      </c>
      <c r="AM30" s="7">
        <v>0</v>
      </c>
      <c r="AN30" s="118"/>
      <c r="AO30" s="125"/>
      <c r="AP30" s="101"/>
      <c r="AQ30" s="153"/>
      <c r="AR30" s="118"/>
      <c r="AS30" s="98"/>
      <c r="AT30" s="155"/>
      <c r="AU30" s="156"/>
      <c r="AV30" s="105"/>
      <c r="AW30" s="1"/>
      <c r="AX30" s="1"/>
      <c r="BB30" s="1" t="s">
        <v>28</v>
      </c>
    </row>
    <row r="31" spans="1:50" ht="17.25" customHeight="1" thickBot="1">
      <c r="A31" s="43"/>
      <c r="C31" s="135" t="s">
        <v>25</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3</v>
      </c>
      <c r="AO31" s="123">
        <f>COUNTIF(D32:AM32,"△")</f>
        <v>1</v>
      </c>
      <c r="AP31" s="111">
        <f>COUNTIF(D32:AM32,"●")</f>
        <v>7</v>
      </c>
      <c r="AQ31" s="113">
        <f>AN31*3+AO31</f>
        <v>10</v>
      </c>
      <c r="AR31" s="116">
        <f>SUM(AB33,P33,G33,M33,AH33,AK33,J33,S33,V33,AE33,D33,Y33)</f>
        <v>15</v>
      </c>
      <c r="AS31" s="96">
        <f>SUM(AD33,R33,I33,O33,AJ33,AM33,L33,U33,X33,AG33,F33,AA33)</f>
        <v>21</v>
      </c>
      <c r="AT31" s="100">
        <f>AR31-AS31</f>
        <v>-6</v>
      </c>
      <c r="AU31" s="103">
        <v>10</v>
      </c>
      <c r="AV31" s="105">
        <f>COUNTBLANK(D32:AM32)-25</f>
        <v>0</v>
      </c>
      <c r="AW31" s="1"/>
      <c r="AX31" s="1"/>
    </row>
    <row r="32" spans="1:50" ht="17.25" customHeight="1" thickBot="1">
      <c r="A32" s="43"/>
      <c r="C32" s="135"/>
      <c r="D32" s="88" t="s">
        <v>46</v>
      </c>
      <c r="E32" s="88"/>
      <c r="F32" s="89"/>
      <c r="G32" s="106" t="s">
        <v>44</v>
      </c>
      <c r="H32" s="89"/>
      <c r="I32" s="89"/>
      <c r="J32" s="106" t="s">
        <v>46</v>
      </c>
      <c r="K32" s="89"/>
      <c r="L32" s="89"/>
      <c r="M32" s="107" t="s">
        <v>46</v>
      </c>
      <c r="N32" s="108"/>
      <c r="O32" s="84"/>
      <c r="P32" s="107" t="s">
        <v>46</v>
      </c>
      <c r="Q32" s="108"/>
      <c r="R32" s="84"/>
      <c r="S32" s="107" t="s">
        <v>46</v>
      </c>
      <c r="T32" s="108"/>
      <c r="U32" s="84"/>
      <c r="V32" s="107" t="s">
        <v>44</v>
      </c>
      <c r="W32" s="108"/>
      <c r="X32" s="110"/>
      <c r="Y32" s="82" t="s">
        <v>46</v>
      </c>
      <c r="Z32" s="88"/>
      <c r="AA32" s="89"/>
      <c r="AB32" s="106" t="s">
        <v>44</v>
      </c>
      <c r="AC32" s="89"/>
      <c r="AD32" s="89"/>
      <c r="AE32" s="82"/>
      <c r="AF32" s="88"/>
      <c r="AG32" s="89"/>
      <c r="AH32" s="106" t="s">
        <v>46</v>
      </c>
      <c r="AI32" s="89"/>
      <c r="AJ32" s="109"/>
      <c r="AK32" s="108" t="s">
        <v>50</v>
      </c>
      <c r="AL32" s="108"/>
      <c r="AM32" s="108"/>
      <c r="AN32" s="117"/>
      <c r="AO32" s="124"/>
      <c r="AP32" s="112"/>
      <c r="AQ32" s="114"/>
      <c r="AR32" s="117"/>
      <c r="AS32" s="97"/>
      <c r="AT32" s="100"/>
      <c r="AU32" s="103"/>
      <c r="AV32" s="105"/>
      <c r="AW32" s="1"/>
      <c r="AX32" s="1"/>
    </row>
    <row r="33" spans="1:50" ht="17.25" customHeight="1">
      <c r="A33" s="43"/>
      <c r="C33" s="157"/>
      <c r="D33" s="7">
        <v>0</v>
      </c>
      <c r="E33" s="7" t="s">
        <v>55</v>
      </c>
      <c r="F33" s="7">
        <v>1</v>
      </c>
      <c r="G33" s="11">
        <v>3</v>
      </c>
      <c r="H33" s="7" t="s">
        <v>78</v>
      </c>
      <c r="I33" s="7">
        <v>1</v>
      </c>
      <c r="J33" s="11">
        <v>3</v>
      </c>
      <c r="K33" s="7" t="s">
        <v>47</v>
      </c>
      <c r="L33" s="7">
        <v>4</v>
      </c>
      <c r="M33" s="11">
        <v>1</v>
      </c>
      <c r="N33" s="7" t="s">
        <v>62</v>
      </c>
      <c r="O33" s="7">
        <v>5</v>
      </c>
      <c r="P33" s="11">
        <v>0</v>
      </c>
      <c r="Q33" s="7" t="s">
        <v>66</v>
      </c>
      <c r="R33" s="7">
        <v>2</v>
      </c>
      <c r="S33" s="11">
        <v>0</v>
      </c>
      <c r="T33" s="7" t="s">
        <v>73</v>
      </c>
      <c r="U33" s="7">
        <v>2</v>
      </c>
      <c r="V33" s="11">
        <v>5</v>
      </c>
      <c r="W33" s="7" t="s">
        <v>54</v>
      </c>
      <c r="X33" s="26">
        <v>1</v>
      </c>
      <c r="Y33" s="11">
        <v>0</v>
      </c>
      <c r="Z33" s="7" t="s">
        <v>75</v>
      </c>
      <c r="AA33" s="7">
        <v>2</v>
      </c>
      <c r="AB33" s="11">
        <v>2</v>
      </c>
      <c r="AC33" s="7" t="s">
        <v>49</v>
      </c>
      <c r="AD33" s="7">
        <v>1</v>
      </c>
      <c r="AE33" s="11"/>
      <c r="AF33" s="7"/>
      <c r="AG33" s="7"/>
      <c r="AH33" s="11">
        <v>0</v>
      </c>
      <c r="AI33" s="7" t="s">
        <v>65</v>
      </c>
      <c r="AJ33" s="9">
        <v>1</v>
      </c>
      <c r="AK33" s="8">
        <v>1</v>
      </c>
      <c r="AL33" s="7" t="s">
        <v>59</v>
      </c>
      <c r="AM33" s="9">
        <v>1</v>
      </c>
      <c r="AN33" s="118"/>
      <c r="AO33" s="125"/>
      <c r="AP33" s="101"/>
      <c r="AQ33" s="115"/>
      <c r="AR33" s="118"/>
      <c r="AS33" s="98"/>
      <c r="AT33" s="161"/>
      <c r="AU33" s="162"/>
      <c r="AV33" s="105"/>
      <c r="AW33" s="1"/>
      <c r="AX33" s="1"/>
    </row>
    <row r="34" spans="1:52" ht="17.25" customHeight="1">
      <c r="A34" s="43" t="s">
        <v>17</v>
      </c>
      <c r="C34" s="172" t="s">
        <v>43</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5</v>
      </c>
      <c r="AO34" s="123">
        <f>COUNTIF(D35:AM35,"△")</f>
        <v>0</v>
      </c>
      <c r="AP34" s="111">
        <f>COUNTIF(D35:AM35,"●")</f>
        <v>6</v>
      </c>
      <c r="AQ34" s="159">
        <f>AN34*3+AO34</f>
        <v>15</v>
      </c>
      <c r="AR34" s="116">
        <f>SUM(AB36,P36,G36,M36,AH36,AK36,J36,S36,V36,AE36,D36,Y36)</f>
        <v>13</v>
      </c>
      <c r="AS34" s="96">
        <f>SUM(AD36,R36,I36,O36,AJ36,AM36,L36,U36,X36,AG36,F36,AA36)</f>
        <v>20</v>
      </c>
      <c r="AT34" s="161">
        <f>AR34-AS34</f>
        <v>-7</v>
      </c>
      <c r="AU34" s="162">
        <v>8</v>
      </c>
      <c r="AV34" s="105">
        <f>COUNTBLANK(D35:AM35)-25</f>
        <v>0</v>
      </c>
      <c r="AW34" s="1"/>
      <c r="AX34" s="1"/>
      <c r="AZ34" s="10"/>
    </row>
    <row r="35" spans="1:52" ht="17.25" customHeight="1">
      <c r="A35" s="43"/>
      <c r="C35" s="173"/>
      <c r="D35" s="83" t="s">
        <v>46</v>
      </c>
      <c r="E35" s="83"/>
      <c r="F35" s="84"/>
      <c r="G35" s="107" t="s">
        <v>44</v>
      </c>
      <c r="H35" s="108"/>
      <c r="I35" s="84"/>
      <c r="J35" s="107" t="s">
        <v>46</v>
      </c>
      <c r="K35" s="108"/>
      <c r="L35" s="84"/>
      <c r="M35" s="107" t="s">
        <v>46</v>
      </c>
      <c r="N35" s="108"/>
      <c r="O35" s="84"/>
      <c r="P35" s="107" t="s">
        <v>46</v>
      </c>
      <c r="Q35" s="108"/>
      <c r="R35" s="84"/>
      <c r="S35" s="107" t="s">
        <v>44</v>
      </c>
      <c r="T35" s="108"/>
      <c r="U35" s="84"/>
      <c r="V35" s="107" t="s">
        <v>44</v>
      </c>
      <c r="W35" s="108"/>
      <c r="X35" s="110"/>
      <c r="Y35" s="82" t="s">
        <v>46</v>
      </c>
      <c r="Z35" s="83"/>
      <c r="AA35" s="84"/>
      <c r="AB35" s="107" t="s">
        <v>44</v>
      </c>
      <c r="AC35" s="109"/>
      <c r="AD35" s="89"/>
      <c r="AE35" s="82" t="s">
        <v>44</v>
      </c>
      <c r="AF35" s="83"/>
      <c r="AG35" s="84"/>
      <c r="AH35" s="107"/>
      <c r="AI35" s="108"/>
      <c r="AJ35" s="108"/>
      <c r="AK35" s="108" t="s">
        <v>46</v>
      </c>
      <c r="AL35" s="108"/>
      <c r="AM35" s="108"/>
      <c r="AN35" s="117"/>
      <c r="AO35" s="124"/>
      <c r="AP35" s="112"/>
      <c r="AQ35" s="160"/>
      <c r="AR35" s="117"/>
      <c r="AS35" s="97"/>
      <c r="AT35" s="161"/>
      <c r="AU35" s="162"/>
      <c r="AV35" s="105"/>
      <c r="AW35" s="1"/>
      <c r="AX35" s="1"/>
      <c r="AZ35" s="10"/>
    </row>
    <row r="36" spans="1:50" ht="17.25" customHeight="1">
      <c r="A36" s="43" t="s">
        <v>18</v>
      </c>
      <c r="C36" s="174"/>
      <c r="D36" s="8">
        <v>1</v>
      </c>
      <c r="E36" s="7" t="s">
        <v>56</v>
      </c>
      <c r="F36" s="7">
        <v>2</v>
      </c>
      <c r="G36" s="11">
        <v>2</v>
      </c>
      <c r="H36" s="7" t="s">
        <v>66</v>
      </c>
      <c r="I36" s="7">
        <v>0</v>
      </c>
      <c r="J36" s="11">
        <v>0</v>
      </c>
      <c r="K36" s="7" t="s">
        <v>78</v>
      </c>
      <c r="L36" s="7">
        <v>3</v>
      </c>
      <c r="M36" s="11">
        <v>1</v>
      </c>
      <c r="N36" s="7" t="s">
        <v>53</v>
      </c>
      <c r="O36" s="7">
        <v>5</v>
      </c>
      <c r="P36" s="11">
        <v>0</v>
      </c>
      <c r="Q36" s="7" t="s">
        <v>67</v>
      </c>
      <c r="R36" s="7">
        <v>2</v>
      </c>
      <c r="S36" s="11">
        <v>3</v>
      </c>
      <c r="T36" s="7" t="s">
        <v>59</v>
      </c>
      <c r="U36" s="7">
        <v>2</v>
      </c>
      <c r="V36" s="11">
        <v>2</v>
      </c>
      <c r="W36" s="7" t="s">
        <v>64</v>
      </c>
      <c r="X36" s="26">
        <v>1</v>
      </c>
      <c r="Y36" s="11">
        <v>1</v>
      </c>
      <c r="Z36" s="7" t="s">
        <v>48</v>
      </c>
      <c r="AA36" s="7">
        <v>3</v>
      </c>
      <c r="AB36" s="11">
        <v>2</v>
      </c>
      <c r="AC36" s="7" t="s">
        <v>59</v>
      </c>
      <c r="AD36" s="7">
        <v>1</v>
      </c>
      <c r="AE36" s="11">
        <v>1</v>
      </c>
      <c r="AF36" s="7" t="s">
        <v>65</v>
      </c>
      <c r="AG36" s="7">
        <v>0</v>
      </c>
      <c r="AH36" s="23"/>
      <c r="AI36" s="6"/>
      <c r="AJ36" s="22"/>
      <c r="AK36" s="8">
        <v>0</v>
      </c>
      <c r="AL36" s="7" t="s">
        <v>72</v>
      </c>
      <c r="AM36" s="9">
        <v>1</v>
      </c>
      <c r="AN36" s="118"/>
      <c r="AO36" s="125"/>
      <c r="AP36" s="101"/>
      <c r="AQ36" s="115"/>
      <c r="AR36" s="118"/>
      <c r="AS36" s="98"/>
      <c r="AT36" s="161"/>
      <c r="AU36" s="162"/>
      <c r="AV36" s="105"/>
      <c r="AW36" s="1"/>
      <c r="AX36" s="1"/>
    </row>
    <row r="37" spans="1:50" ht="17.25" customHeight="1">
      <c r="A37" s="43"/>
      <c r="C37" s="176" t="s">
        <v>36</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5</v>
      </c>
      <c r="AO37" s="123">
        <f>COUNTIF(D38:AM38,"△")</f>
        <v>3</v>
      </c>
      <c r="AP37" s="111">
        <f>COUNTIF(D38:AM38,"●")</f>
        <v>3</v>
      </c>
      <c r="AQ37" s="159">
        <f>AN37*3+AO37</f>
        <v>18</v>
      </c>
      <c r="AR37" s="116">
        <f>SUM(AB39,P39,G39,M39,AH39,AK39,J39,S39,V39,AE39,D39,Y39)</f>
        <v>17</v>
      </c>
      <c r="AS37" s="96">
        <f>SUM(AD39,R39,I39,O39,AJ39,AM39,L39,U39,X39,AG39,F39,AA39)</f>
        <v>12</v>
      </c>
      <c r="AT37" s="161">
        <f>AR37-AS37</f>
        <v>5</v>
      </c>
      <c r="AU37" s="162">
        <v>6</v>
      </c>
      <c r="AV37" s="184">
        <f>COUNTBLANK(D38:AM38)-25</f>
        <v>0</v>
      </c>
      <c r="AW37" s="1"/>
      <c r="AX37" s="1"/>
    </row>
    <row r="38" spans="1:50" ht="17.25" customHeight="1">
      <c r="A38" s="43" t="s">
        <v>19</v>
      </c>
      <c r="C38" s="176"/>
      <c r="D38" s="83" t="s">
        <v>50</v>
      </c>
      <c r="E38" s="88"/>
      <c r="F38" s="89"/>
      <c r="G38" s="106" t="s">
        <v>44</v>
      </c>
      <c r="H38" s="89"/>
      <c r="I38" s="89"/>
      <c r="J38" s="106" t="s">
        <v>46</v>
      </c>
      <c r="K38" s="89"/>
      <c r="L38" s="89"/>
      <c r="M38" s="107" t="s">
        <v>46</v>
      </c>
      <c r="N38" s="108"/>
      <c r="O38" s="84"/>
      <c r="P38" s="107" t="s">
        <v>44</v>
      </c>
      <c r="Q38" s="108"/>
      <c r="R38" s="84"/>
      <c r="S38" s="107" t="s">
        <v>44</v>
      </c>
      <c r="T38" s="108"/>
      <c r="U38" s="84"/>
      <c r="V38" s="107" t="s">
        <v>44</v>
      </c>
      <c r="W38" s="108"/>
      <c r="X38" s="110"/>
      <c r="Y38" s="82" t="s">
        <v>50</v>
      </c>
      <c r="Z38" s="88"/>
      <c r="AA38" s="89"/>
      <c r="AB38" s="106" t="s">
        <v>46</v>
      </c>
      <c r="AC38" s="89"/>
      <c r="AD38" s="89"/>
      <c r="AE38" s="82" t="s">
        <v>50</v>
      </c>
      <c r="AF38" s="88"/>
      <c r="AG38" s="89"/>
      <c r="AH38" s="106" t="s">
        <v>44</v>
      </c>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v>1</v>
      </c>
      <c r="E39" s="38" t="s">
        <v>61</v>
      </c>
      <c r="F39" s="38">
        <v>1</v>
      </c>
      <c r="G39" s="39">
        <v>2</v>
      </c>
      <c r="H39" s="38" t="s">
        <v>45</v>
      </c>
      <c r="I39" s="38">
        <v>1</v>
      </c>
      <c r="J39" s="39">
        <v>1</v>
      </c>
      <c r="K39" s="38" t="s">
        <v>52</v>
      </c>
      <c r="L39" s="38">
        <v>2</v>
      </c>
      <c r="M39" s="39">
        <v>0</v>
      </c>
      <c r="N39" s="38" t="s">
        <v>64</v>
      </c>
      <c r="O39" s="38">
        <v>1</v>
      </c>
      <c r="P39" s="39">
        <v>4</v>
      </c>
      <c r="Q39" s="38" t="s">
        <v>59</v>
      </c>
      <c r="R39" s="38">
        <v>1</v>
      </c>
      <c r="S39" s="39">
        <v>3</v>
      </c>
      <c r="T39" s="38" t="s">
        <v>76</v>
      </c>
      <c r="U39" s="38">
        <v>2</v>
      </c>
      <c r="V39" s="39">
        <v>4</v>
      </c>
      <c r="W39" s="38" t="s">
        <v>69</v>
      </c>
      <c r="X39" s="40">
        <v>1</v>
      </c>
      <c r="Y39" s="39">
        <v>0</v>
      </c>
      <c r="Z39" s="38" t="s">
        <v>51</v>
      </c>
      <c r="AA39" s="38">
        <v>0</v>
      </c>
      <c r="AB39" s="39">
        <v>0</v>
      </c>
      <c r="AC39" s="38" t="s">
        <v>66</v>
      </c>
      <c r="AD39" s="38">
        <v>2</v>
      </c>
      <c r="AE39" s="39">
        <v>1</v>
      </c>
      <c r="AF39" s="38" t="s">
        <v>60</v>
      </c>
      <c r="AG39" s="38">
        <v>1</v>
      </c>
      <c r="AH39" s="39">
        <v>1</v>
      </c>
      <c r="AI39" s="38" t="s">
        <v>72</v>
      </c>
      <c r="AJ39" s="41">
        <v>0</v>
      </c>
      <c r="AK39" s="37"/>
      <c r="AL39" s="38"/>
      <c r="AM39" s="41"/>
      <c r="AN39" s="178"/>
      <c r="AO39" s="179"/>
      <c r="AP39" s="180"/>
      <c r="AQ39" s="181"/>
      <c r="AR39" s="178"/>
      <c r="AS39" s="182"/>
      <c r="AT39" s="180"/>
      <c r="AU39" s="183"/>
      <c r="AV39" s="185"/>
      <c r="AW39" s="1"/>
      <c r="AX39" s="1"/>
    </row>
    <row r="40" ht="15" thickBot="1" thickTop="1"/>
    <row r="41" spans="6:27" ht="14.25">
      <c r="F41" s="79" t="s">
        <v>29</v>
      </c>
      <c r="G41" s="79"/>
      <c r="H41" s="79"/>
      <c r="I41" s="16"/>
      <c r="J41" s="16">
        <v>11</v>
      </c>
      <c r="K41" s="16" t="s">
        <v>30</v>
      </c>
      <c r="L41" s="16">
        <v>26</v>
      </c>
      <c r="M41" s="16" t="s">
        <v>31</v>
      </c>
      <c r="N41" s="80" t="s">
        <v>38</v>
      </c>
      <c r="O41" s="62"/>
      <c r="P41" s="62"/>
      <c r="Q41" s="48">
        <v>4</v>
      </c>
      <c r="R41" s="48"/>
      <c r="S41" s="17">
        <v>2</v>
      </c>
      <c r="T41" s="48" t="s">
        <v>32</v>
      </c>
      <c r="U41" s="48"/>
      <c r="V41" s="17">
        <v>2</v>
      </c>
      <c r="W41" s="48">
        <v>3</v>
      </c>
      <c r="X41" s="50"/>
      <c r="Y41" s="45" t="s">
        <v>22</v>
      </c>
      <c r="Z41" s="45"/>
      <c r="AA41" s="52"/>
    </row>
    <row r="42" spans="6:27" ht="15" thickBot="1">
      <c r="F42" s="16"/>
      <c r="G42" s="16"/>
      <c r="H42" s="16"/>
      <c r="I42" s="16"/>
      <c r="J42" s="16"/>
      <c r="K42" s="16"/>
      <c r="L42" s="16"/>
      <c r="M42" s="16"/>
      <c r="N42" s="81"/>
      <c r="O42" s="65"/>
      <c r="P42" s="65"/>
      <c r="Q42" s="49"/>
      <c r="R42" s="49"/>
      <c r="S42" s="18">
        <v>2</v>
      </c>
      <c r="T42" s="49" t="s">
        <v>33</v>
      </c>
      <c r="U42" s="49"/>
      <c r="V42" s="18">
        <v>1</v>
      </c>
      <c r="W42" s="49"/>
      <c r="X42" s="54"/>
      <c r="Y42" s="47"/>
      <c r="Z42" s="47"/>
      <c r="AA42" s="53"/>
    </row>
    <row r="43" spans="6:27" ht="14.25">
      <c r="F43" s="16"/>
      <c r="G43" s="16"/>
      <c r="H43" s="16"/>
      <c r="I43" s="16"/>
      <c r="J43" s="16"/>
      <c r="K43" s="16"/>
      <c r="L43" s="16"/>
      <c r="M43" s="16"/>
      <c r="N43" s="68" t="s">
        <v>71</v>
      </c>
      <c r="O43" s="69"/>
      <c r="P43" s="69"/>
      <c r="Q43" s="78">
        <v>4</v>
      </c>
      <c r="R43" s="60"/>
      <c r="S43" s="19">
        <v>3</v>
      </c>
      <c r="T43" s="60" t="s">
        <v>32</v>
      </c>
      <c r="U43" s="60"/>
      <c r="V43" s="19">
        <v>1</v>
      </c>
      <c r="W43" s="60">
        <v>1</v>
      </c>
      <c r="X43" s="60"/>
      <c r="Y43" s="61" t="s">
        <v>68</v>
      </c>
      <c r="Z43" s="62"/>
      <c r="AA43" s="63"/>
    </row>
    <row r="44" spans="6:27" ht="15" thickBot="1">
      <c r="F44" s="16"/>
      <c r="G44" s="16"/>
      <c r="H44" s="16"/>
      <c r="I44" s="16"/>
      <c r="J44" s="16"/>
      <c r="K44" s="16"/>
      <c r="L44" s="16"/>
      <c r="M44" s="16"/>
      <c r="N44" s="46"/>
      <c r="O44" s="47"/>
      <c r="P44" s="47"/>
      <c r="Q44" s="55"/>
      <c r="R44" s="49"/>
      <c r="S44" s="18">
        <v>1</v>
      </c>
      <c r="T44" s="49" t="s">
        <v>33</v>
      </c>
      <c r="U44" s="49"/>
      <c r="V44" s="18">
        <v>0</v>
      </c>
      <c r="W44" s="49"/>
      <c r="X44" s="49"/>
      <c r="Y44" s="64"/>
      <c r="Z44" s="65"/>
      <c r="AA44" s="66"/>
    </row>
    <row r="45" spans="6:27" ht="14.25">
      <c r="F45" s="16"/>
      <c r="G45" s="16"/>
      <c r="H45" s="16"/>
      <c r="I45" s="16"/>
      <c r="J45" s="16"/>
      <c r="K45" s="16"/>
      <c r="L45" s="16"/>
      <c r="M45" s="16"/>
      <c r="N45" s="68"/>
      <c r="O45" s="69"/>
      <c r="P45" s="69"/>
      <c r="Q45" s="60"/>
      <c r="R45" s="60"/>
      <c r="S45" s="19"/>
      <c r="T45" s="60" t="s">
        <v>32</v>
      </c>
      <c r="U45" s="60"/>
      <c r="V45" s="19"/>
      <c r="W45" s="60"/>
      <c r="X45" s="60"/>
      <c r="Y45" s="72"/>
      <c r="Z45" s="73"/>
      <c r="AA45" s="74"/>
    </row>
    <row r="46" spans="6:27" ht="15" thickBot="1">
      <c r="F46" s="16"/>
      <c r="G46" s="16"/>
      <c r="H46" s="16"/>
      <c r="I46" s="16"/>
      <c r="J46" s="16"/>
      <c r="K46" s="16"/>
      <c r="L46" s="16"/>
      <c r="M46" s="16"/>
      <c r="N46" s="70"/>
      <c r="O46" s="71"/>
      <c r="P46" s="71"/>
      <c r="Q46" s="67"/>
      <c r="R46" s="67"/>
      <c r="S46" s="20"/>
      <c r="T46" s="49" t="s">
        <v>33</v>
      </c>
      <c r="U46" s="49"/>
      <c r="V46" s="20"/>
      <c r="W46" s="67"/>
      <c r="X46" s="67"/>
      <c r="Y46" s="75"/>
      <c r="Z46" s="76"/>
      <c r="AA46" s="77"/>
    </row>
    <row r="47" spans="6:27" ht="14.25">
      <c r="F47" s="16"/>
      <c r="G47" s="16"/>
      <c r="H47" s="16"/>
      <c r="I47" s="16"/>
      <c r="J47" s="16"/>
      <c r="K47" s="16"/>
      <c r="L47" s="16"/>
      <c r="M47" s="16"/>
      <c r="N47" s="56"/>
      <c r="O47" s="57"/>
      <c r="P47" s="57"/>
      <c r="Q47" s="48"/>
      <c r="R47" s="48"/>
      <c r="S47" s="17"/>
      <c r="T47" s="60" t="s">
        <v>32</v>
      </c>
      <c r="U47" s="60"/>
      <c r="V47" s="17"/>
      <c r="W47" s="48"/>
      <c r="X47" s="48"/>
      <c r="Y47" s="61"/>
      <c r="Z47" s="62"/>
      <c r="AA47" s="63"/>
    </row>
    <row r="48" spans="6:27" ht="15" thickBot="1">
      <c r="F48" s="16"/>
      <c r="G48" s="16"/>
      <c r="H48" s="16"/>
      <c r="I48" s="16"/>
      <c r="J48" s="16"/>
      <c r="K48" s="16"/>
      <c r="L48" s="16"/>
      <c r="M48" s="16"/>
      <c r="N48" s="58"/>
      <c r="O48" s="59"/>
      <c r="P48" s="59"/>
      <c r="Q48" s="49"/>
      <c r="R48" s="49"/>
      <c r="S48" s="18"/>
      <c r="T48" s="67" t="s">
        <v>33</v>
      </c>
      <c r="U48" s="67"/>
      <c r="V48" s="18"/>
      <c r="W48" s="49"/>
      <c r="X48" s="49"/>
      <c r="Y48" s="64"/>
      <c r="Z48" s="65"/>
      <c r="AA48" s="66"/>
    </row>
    <row r="49" spans="6:27" ht="14.25">
      <c r="F49" s="16"/>
      <c r="G49" s="16"/>
      <c r="H49" s="16"/>
      <c r="I49" s="16"/>
      <c r="J49" s="16"/>
      <c r="K49" s="16"/>
      <c r="L49" s="16"/>
      <c r="M49" s="16"/>
      <c r="N49" s="44"/>
      <c r="O49" s="45"/>
      <c r="P49" s="45"/>
      <c r="Q49" s="48"/>
      <c r="R49" s="48"/>
      <c r="S49" s="17"/>
      <c r="T49" s="50" t="s">
        <v>32</v>
      </c>
      <c r="U49" s="51"/>
      <c r="V49" s="17"/>
      <c r="W49" s="48"/>
      <c r="X49" s="48"/>
      <c r="Y49" s="45"/>
      <c r="Z49" s="45"/>
      <c r="AA49" s="52"/>
    </row>
    <row r="50" spans="6:27" ht="15" thickBot="1">
      <c r="F50" s="16"/>
      <c r="G50" s="16"/>
      <c r="H50" s="16"/>
      <c r="I50" s="16"/>
      <c r="J50" s="16"/>
      <c r="K50" s="16"/>
      <c r="L50" s="16"/>
      <c r="M50" s="16"/>
      <c r="N50" s="46"/>
      <c r="O50" s="47"/>
      <c r="P50" s="47"/>
      <c r="Q50" s="49"/>
      <c r="R50" s="49"/>
      <c r="S50" s="18"/>
      <c r="T50" s="54" t="s">
        <v>33</v>
      </c>
      <c r="U50" s="55"/>
      <c r="V50" s="18"/>
      <c r="W50" s="49"/>
      <c r="X50" s="49"/>
      <c r="Y50" s="47"/>
      <c r="Z50" s="47"/>
      <c r="AA50" s="53"/>
    </row>
    <row r="51" spans="6:27" ht="14.25">
      <c r="F51" s="16"/>
      <c r="G51" s="16"/>
      <c r="H51" s="16"/>
      <c r="I51" s="16"/>
      <c r="J51" s="16"/>
      <c r="K51" s="16"/>
      <c r="L51" s="16"/>
      <c r="M51" s="16"/>
      <c r="N51" s="44"/>
      <c r="O51" s="45"/>
      <c r="P51" s="45"/>
      <c r="Q51" s="48"/>
      <c r="R51" s="48"/>
      <c r="S51" s="17"/>
      <c r="T51" s="50" t="s">
        <v>32</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33</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2018-01-05T11:53:43Z</dcterms:modified>
  <cp:category/>
  <cp:version/>
  <cp:contentType/>
  <cp:contentStatus/>
</cp:coreProperties>
</file>