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020" activeTab="0"/>
  </bookViews>
  <sheets>
    <sheet name="Ａ" sheetId="1" r:id="rId1"/>
    <sheet name="Ｂ" sheetId="2" r:id="rId2"/>
    <sheet name="Ｃ" sheetId="3" r:id="rId3"/>
    <sheet name="Ｄ" sheetId="4" r:id="rId4"/>
    <sheet name="Ｅ" sheetId="5" r:id="rId5"/>
    <sheet name="Ｆ" sheetId="6" r:id="rId6"/>
    <sheet name="Ｇ" sheetId="7" r:id="rId7"/>
    <sheet name="Ｈ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<sst xmlns="http://schemas.openxmlformats.org/spreadsheetml/2006/main" count="527" uniqueCount="177">
  <si>
    <t>節</t>
  </si>
  <si>
    <t>試合日</t>
  </si>
  <si>
    <t>対　　　戦</t>
  </si>
  <si>
    <t>KickOff時間</t>
  </si>
  <si>
    <t>大垣南</t>
  </si>
  <si>
    <t>鶯谷</t>
  </si>
  <si>
    <t>羽島北</t>
  </si>
  <si>
    <t>大垣日大C</t>
  </si>
  <si>
    <t>斐太</t>
  </si>
  <si>
    <t>G３（A）リーグ　U－１８　２０２1</t>
  </si>
  <si>
    <t>大垣東A</t>
  </si>
  <si>
    <t>大垣南</t>
  </si>
  <si>
    <t>ＶＳ</t>
  </si>
  <si>
    <t>斐太</t>
  </si>
  <si>
    <t>鶯谷</t>
  </si>
  <si>
    <t>大垣日大C</t>
  </si>
  <si>
    <t>大垣東A</t>
  </si>
  <si>
    <t>羽島北</t>
  </si>
  <si>
    <t>会場（担当）</t>
  </si>
  <si>
    <t>杉崎グラウンド
（斐太）</t>
  </si>
  <si>
    <t>岐阜清流
（岐阜清流）</t>
  </si>
  <si>
    <t>飛騨古川
ふれあい広場
Xグラウンド
（斐太）</t>
  </si>
  <si>
    <t>大垣南
（大垣南）</t>
  </si>
  <si>
    <t>G３（Ｆ）リーグ　U－１８　２０２1</t>
  </si>
  <si>
    <t>多治見</t>
  </si>
  <si>
    <t>高山工業</t>
  </si>
  <si>
    <t>麗澤瑞浪</t>
  </si>
  <si>
    <t>加茂農林</t>
  </si>
  <si>
    <t>可児</t>
  </si>
  <si>
    <t>関有知</t>
  </si>
  <si>
    <t>多治見北Ｂ</t>
  </si>
  <si>
    <t>節</t>
  </si>
  <si>
    <t>試合日</t>
  </si>
  <si>
    <t>対　　　戦</t>
  </si>
  <si>
    <t>会場</t>
  </si>
  <si>
    <t>KickOff時間</t>
  </si>
  <si>
    <t>6/26(土）</t>
  </si>
  <si>
    <t>杉崎公園</t>
  </si>
  <si>
    <t>７/４(日）</t>
  </si>
  <si>
    <t>多治見北</t>
  </si>
  <si>
    <t>７/２５(日）</t>
  </si>
  <si>
    <t>８/2１(土）</t>
  </si>
  <si>
    <t>８/2８(土）</t>
  </si>
  <si>
    <t>９/４(土）</t>
  </si>
  <si>
    <t>９/１１(土）</t>
  </si>
  <si>
    <t>G３（B）リーグ　U－１８　２０２1</t>
  </si>
  <si>
    <t>岐阜第一</t>
  </si>
  <si>
    <t>揖斐</t>
  </si>
  <si>
    <t>大垣東B</t>
  </si>
  <si>
    <t>大垣工業B</t>
  </si>
  <si>
    <t>大垣西</t>
  </si>
  <si>
    <t>クラーク</t>
  </si>
  <si>
    <t>県岐商C</t>
  </si>
  <si>
    <t>節</t>
  </si>
  <si>
    <t>試合日</t>
  </si>
  <si>
    <t>対　　　戦</t>
  </si>
  <si>
    <t>会場</t>
  </si>
  <si>
    <t>会場</t>
  </si>
  <si>
    <t>KickOff時間</t>
  </si>
  <si>
    <t>ＶＳ</t>
  </si>
  <si>
    <t>ＶＳ</t>
  </si>
  <si>
    <t>大垣東</t>
  </si>
  <si>
    <t>大垣東</t>
  </si>
  <si>
    <t>大垣西</t>
  </si>
  <si>
    <t>大垣工業</t>
  </si>
  <si>
    <t>大垣工業</t>
  </si>
  <si>
    <t>大垣西</t>
  </si>
  <si>
    <t>G３（H）リーグ　U－１８　２０２1</t>
  </si>
  <si>
    <t>多治見北A</t>
  </si>
  <si>
    <t>加茂</t>
  </si>
  <si>
    <t>中津</t>
  </si>
  <si>
    <t>中京C</t>
  </si>
  <si>
    <t>美濃加茂A</t>
  </si>
  <si>
    <t>恵那</t>
  </si>
  <si>
    <t>中京</t>
  </si>
  <si>
    <t>多治見北</t>
  </si>
  <si>
    <t>予備１</t>
  </si>
  <si>
    <t>予備２</t>
  </si>
  <si>
    <t>予備３</t>
  </si>
  <si>
    <t>G３（D）リーグ　U－１８　２０２1</t>
  </si>
  <si>
    <t>関</t>
  </si>
  <si>
    <t>岐阜聖徳</t>
  </si>
  <si>
    <t>岐阜工業C</t>
  </si>
  <si>
    <t>県岐商B</t>
  </si>
  <si>
    <t>武義</t>
  </si>
  <si>
    <t>飛騨高山</t>
  </si>
  <si>
    <t>G３（E）リーグ　U－１８　２０２1</t>
  </si>
  <si>
    <t>郡上</t>
  </si>
  <si>
    <t>可児工業</t>
  </si>
  <si>
    <t>加納</t>
  </si>
  <si>
    <t>高山西</t>
  </si>
  <si>
    <t>各務原西</t>
  </si>
  <si>
    <t>富田</t>
  </si>
  <si>
    <t>各務原西高校</t>
  </si>
  <si>
    <t>まん真ん中G
（人工芝）</t>
  </si>
  <si>
    <t>杉崎公園
（人工芝）</t>
  </si>
  <si>
    <t>加納高校</t>
  </si>
  <si>
    <t>9/11(土)</t>
  </si>
  <si>
    <t>飛騨高山高校</t>
  </si>
  <si>
    <t>G３（C）リーグ　U－１８　２０２１</t>
  </si>
  <si>
    <t>飛騨神岡</t>
  </si>
  <si>
    <t>大垣工業C</t>
  </si>
  <si>
    <t>不破</t>
  </si>
  <si>
    <t>岐阜北</t>
  </si>
  <si>
    <t>大垣養老</t>
  </si>
  <si>
    <t>羽島</t>
  </si>
  <si>
    <t>大垣日大B</t>
  </si>
  <si>
    <t>大垣工業高校　</t>
  </si>
  <si>
    <t>大垣養老高校</t>
  </si>
  <si>
    <t>大垣工業高校</t>
  </si>
  <si>
    <t>杉崎G（飛騨神）</t>
  </si>
  <si>
    <t>島西（岐阜北）</t>
  </si>
  <si>
    <t>未定</t>
  </si>
  <si>
    <t>岐阜清流高等特支</t>
  </si>
  <si>
    <t>岐阜清流高等
特別支援</t>
  </si>
  <si>
    <t>大垣日大C</t>
  </si>
  <si>
    <t>岐阜清流高等
特別支援</t>
  </si>
  <si>
    <t>岐阜清流
（岐阜清流）</t>
  </si>
  <si>
    <t>未定</t>
  </si>
  <si>
    <t>G３（G）リーグ　U－１８　２０２１</t>
  </si>
  <si>
    <t>土岐紅陵</t>
  </si>
  <si>
    <t>関商工C</t>
  </si>
  <si>
    <t>多治見西</t>
  </si>
  <si>
    <t>美濃加茂B</t>
  </si>
  <si>
    <t>中津川工業</t>
  </si>
  <si>
    <t>八百津</t>
  </si>
  <si>
    <t>吉城</t>
  </si>
  <si>
    <t>7/22(木)</t>
  </si>
  <si>
    <t>関商工第２G</t>
  </si>
  <si>
    <t>6/26(土)</t>
  </si>
  <si>
    <t>蘇水公園</t>
  </si>
  <si>
    <t>7/4(日)</t>
  </si>
  <si>
    <t>8/22(日)</t>
  </si>
  <si>
    <t>9/18(土)</t>
  </si>
  <si>
    <t>9/23(木)</t>
  </si>
  <si>
    <t>中池かわせみ
(関商工第２G)</t>
  </si>
  <si>
    <t>予備日</t>
  </si>
  <si>
    <t>8/28(土)
9/25(土)</t>
  </si>
  <si>
    <t>吉城高校
関商工第２G</t>
  </si>
  <si>
    <t>７/３(土）</t>
  </si>
  <si>
    <t>7/10(土）</t>
  </si>
  <si>
    <t>９/５(日）</t>
  </si>
  <si>
    <t>９/２０(月）</t>
  </si>
  <si>
    <t>９/１２(日）</t>
  </si>
  <si>
    <t>９/１８(土）</t>
  </si>
  <si>
    <t>８/2９(日）</t>
  </si>
  <si>
    <t>８/７(土）</t>
  </si>
  <si>
    <t>9/5(日)</t>
  </si>
  <si>
    <t>７/３１(土）</t>
  </si>
  <si>
    <t>0-1</t>
  </si>
  <si>
    <t>3-3</t>
  </si>
  <si>
    <t>1-0</t>
  </si>
  <si>
    <t>0-7</t>
  </si>
  <si>
    <t>0-4</t>
  </si>
  <si>
    <t>1－1</t>
  </si>
  <si>
    <t>1－4</t>
  </si>
  <si>
    <t>18－0</t>
  </si>
  <si>
    <t>2-7</t>
  </si>
  <si>
    <t>3-1</t>
  </si>
  <si>
    <t>2-4</t>
  </si>
  <si>
    <t>2-0</t>
  </si>
  <si>
    <t>1-2</t>
  </si>
  <si>
    <t>2-2</t>
  </si>
  <si>
    <t>1-3</t>
  </si>
  <si>
    <t>0-0</t>
  </si>
  <si>
    <t>1-1</t>
  </si>
  <si>
    <t>6-1</t>
  </si>
  <si>
    <t>0-7</t>
  </si>
  <si>
    <t>2-0</t>
  </si>
  <si>
    <t>3-2</t>
  </si>
  <si>
    <t>0-2</t>
  </si>
  <si>
    <t>0-5</t>
  </si>
  <si>
    <t>0-0</t>
  </si>
  <si>
    <t>11-0</t>
  </si>
  <si>
    <t>0-16</t>
  </si>
  <si>
    <t>6-0</t>
  </si>
  <si>
    <t>0-3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</si>
</sst>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m&quot;月&quot;d&quot;日&quot;;@"/>
    <numFmt numFmtId="181" formatCode="mmm\-yyyy"/>
    <numFmt numFmtId="182" formatCode="0.E+0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20" fontId="0" fillId="0" borderId="1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20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34" borderId="16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20" fontId="0" fillId="34" borderId="14" xfId="0" applyNumberFormat="1" applyFill="1" applyBorder="1" applyAlignment="1">
      <alignment horizontal="center" vertical="center"/>
    </xf>
    <xf numFmtId="20" fontId="0" fillId="34" borderId="10" xfId="0" applyNumberForma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176" fontId="0" fillId="34" borderId="10" xfId="0" applyNumberForma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20" fontId="0" fillId="35" borderId="12" xfId="0" applyNumberFormat="1" applyFill="1" applyBorder="1" applyAlignment="1">
      <alignment horizontal="center" vertical="center"/>
    </xf>
    <xf numFmtId="20" fontId="0" fillId="35" borderId="10" xfId="0" applyNumberFormat="1" applyFill="1" applyBorder="1" applyAlignment="1">
      <alignment horizontal="center" vertical="center"/>
    </xf>
    <xf numFmtId="49" fontId="0" fillId="35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49" fontId="0" fillId="0" borderId="10" xfId="0" applyNumberFormat="1" applyFill="1" applyBorder="1" applyAlignment="1">
      <alignment horizontal="center" vertical="center"/>
    </xf>
    <xf numFmtId="20" fontId="0" fillId="0" borderId="12" xfId="0" applyNumberFormat="1" applyFill="1" applyBorder="1" applyAlignment="1">
      <alignment horizontal="center" vertical="center"/>
    </xf>
    <xf numFmtId="20" fontId="0" fillId="0" borderId="10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49" fontId="0" fillId="35" borderId="10" xfId="0" applyNumberFormat="1" applyFont="1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20" fontId="0" fillId="35" borderId="14" xfId="0" applyNumberFormat="1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 wrapText="1"/>
    </xf>
    <xf numFmtId="0" fontId="0" fillId="35" borderId="18" xfId="0" applyFill="1" applyBorder="1" applyAlignment="1">
      <alignment horizontal="center" vertical="center"/>
    </xf>
    <xf numFmtId="20" fontId="0" fillId="35" borderId="19" xfId="0" applyNumberFormat="1" applyFill="1" applyBorder="1" applyAlignment="1">
      <alignment horizontal="center" vertical="center"/>
    </xf>
    <xf numFmtId="0" fontId="0" fillId="35" borderId="10" xfId="0" applyFill="1" applyBorder="1" applyAlignment="1" quotePrefix="1">
      <alignment horizontal="center" vertical="center"/>
    </xf>
    <xf numFmtId="176" fontId="0" fillId="0" borderId="16" xfId="0" applyNumberFormat="1" applyFill="1" applyBorder="1" applyAlignment="1">
      <alignment horizontal="center" vertical="center"/>
    </xf>
    <xf numFmtId="20" fontId="0" fillId="0" borderId="14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180" fontId="0" fillId="0" borderId="20" xfId="0" applyNumberFormat="1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56" fontId="0" fillId="0" borderId="14" xfId="0" applyNumberFormat="1" applyBorder="1" applyAlignment="1">
      <alignment horizontal="center" vertical="center"/>
    </xf>
    <xf numFmtId="56" fontId="0" fillId="0" borderId="20" xfId="0" applyNumberFormat="1" applyBorder="1" applyAlignment="1">
      <alignment horizontal="center" vertical="center"/>
    </xf>
    <xf numFmtId="56" fontId="0" fillId="0" borderId="13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56" fontId="0" fillId="0" borderId="14" xfId="0" applyNumberFormat="1" applyBorder="1" applyAlignment="1">
      <alignment horizontal="center" vertical="center" wrapText="1"/>
    </xf>
    <xf numFmtId="56" fontId="0" fillId="0" borderId="20" xfId="0" applyNumberFormat="1" applyBorder="1" applyAlignment="1">
      <alignment horizontal="center" vertical="center" wrapText="1"/>
    </xf>
    <xf numFmtId="56" fontId="0" fillId="0" borderId="13" xfId="0" applyNumberFormat="1" applyBorder="1" applyAlignment="1">
      <alignment horizontal="center" vertical="center" wrapText="1"/>
    </xf>
    <xf numFmtId="20" fontId="0" fillId="0" borderId="14" xfId="0" applyNumberFormat="1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20" fontId="0" fillId="0" borderId="14" xfId="0" applyNumberFormat="1" applyBorder="1" applyAlignment="1">
      <alignment horizontal="center" vertical="center"/>
    </xf>
    <xf numFmtId="176" fontId="0" fillId="0" borderId="14" xfId="0" applyNumberFormat="1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39745\AppData\Local\Microsoft\Windows\INetCache\IE\XZQXJ9FR\4.&#65319;&#65299;(&#65316;)&#23550;&#25126;&#34920;&#12539;&#31532;4&#26696;(&#26368;&#32066;&#2925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対戦表（様式１）"/>
      <sheetName val="審判割当表（様式２）"/>
      <sheetName val="戦績表（様式3）"/>
    </sheetNames>
    <sheetDataSet>
      <sheetData sheetId="1">
        <row r="2">
          <cell r="B2" t="str">
            <v>6/26(土)</v>
          </cell>
          <cell r="D2">
            <v>4</v>
          </cell>
          <cell r="G2">
            <v>5</v>
          </cell>
          <cell r="I2" t="str">
            <v>岐阜聖徳学園高校</v>
          </cell>
          <cell r="J2">
            <v>0.3958333333333333</v>
          </cell>
        </row>
        <row r="3">
          <cell r="D3">
            <v>1</v>
          </cell>
          <cell r="G3">
            <v>2</v>
          </cell>
          <cell r="J3">
            <v>0.46527777777777773</v>
          </cell>
        </row>
        <row r="5">
          <cell r="B5" t="str">
            <v>8/21(土)</v>
          </cell>
          <cell r="D5">
            <v>1</v>
          </cell>
          <cell r="G5">
            <v>4</v>
          </cell>
          <cell r="I5" t="str">
            <v>関高校</v>
          </cell>
          <cell r="J5">
            <v>0.375</v>
          </cell>
        </row>
        <row r="6">
          <cell r="D6">
            <v>3</v>
          </cell>
          <cell r="G6">
            <v>6</v>
          </cell>
          <cell r="J6">
            <v>0.4444444444444444</v>
          </cell>
        </row>
        <row r="7">
          <cell r="A7" t="str">
            <v>予備日
(8/21分)</v>
          </cell>
          <cell r="B7" t="str">
            <v>8/22(日)</v>
          </cell>
          <cell r="I7" t="str">
            <v>関高校</v>
          </cell>
        </row>
        <row r="8">
          <cell r="B8" t="str">
            <v>9/5(日)</v>
          </cell>
          <cell r="D8">
            <v>1</v>
          </cell>
          <cell r="G8">
            <v>3</v>
          </cell>
          <cell r="I8" t="str">
            <v>関高校</v>
          </cell>
          <cell r="J8">
            <v>0.3958333333333333</v>
          </cell>
        </row>
        <row r="9">
          <cell r="D9">
            <v>5</v>
          </cell>
          <cell r="G9">
            <v>6</v>
          </cell>
          <cell r="J9">
            <v>0.46527777777777773</v>
          </cell>
        </row>
        <row r="10">
          <cell r="D10">
            <v>2</v>
          </cell>
          <cell r="G10">
            <v>4</v>
          </cell>
          <cell r="J10">
            <v>0.5347222222222222</v>
          </cell>
        </row>
        <row r="11">
          <cell r="B11" t="str">
            <v>9/11(土)</v>
          </cell>
          <cell r="D11">
            <v>2</v>
          </cell>
          <cell r="G11">
            <v>6</v>
          </cell>
          <cell r="I11" t="str">
            <v>飛騨高山高校</v>
          </cell>
        </row>
        <row r="12">
          <cell r="D12">
            <v>3</v>
          </cell>
          <cell r="G12">
            <v>5</v>
          </cell>
        </row>
        <row r="13">
          <cell r="B13" t="str">
            <v>9/19(日)</v>
          </cell>
          <cell r="D13">
            <v>1</v>
          </cell>
          <cell r="G13">
            <v>5</v>
          </cell>
          <cell r="I13" t="str">
            <v>関高校</v>
          </cell>
          <cell r="J13">
            <v>0.3958333333333333</v>
          </cell>
        </row>
        <row r="14">
          <cell r="D14">
            <v>4</v>
          </cell>
          <cell r="G14">
            <v>6</v>
          </cell>
          <cell r="J14">
            <v>0.46527777777777773</v>
          </cell>
        </row>
        <row r="15">
          <cell r="D15">
            <v>2</v>
          </cell>
          <cell r="G15">
            <v>3</v>
          </cell>
          <cell r="J15">
            <v>0.5347222222222222</v>
          </cell>
        </row>
        <row r="16">
          <cell r="B16" t="str">
            <v>10/31(日)</v>
          </cell>
          <cell r="D16">
            <v>1</v>
          </cell>
          <cell r="G16">
            <v>6</v>
          </cell>
          <cell r="I16" t="str">
            <v>関高校</v>
          </cell>
          <cell r="J16">
            <v>0.3958333333333333</v>
          </cell>
        </row>
        <row r="17">
          <cell r="D17">
            <v>2</v>
          </cell>
          <cell r="G17">
            <v>5</v>
          </cell>
          <cell r="J17">
            <v>0.46527777777777773</v>
          </cell>
        </row>
        <row r="18">
          <cell r="D18">
            <v>3</v>
          </cell>
          <cell r="G18">
            <v>4</v>
          </cell>
          <cell r="J18">
            <v>0.5347222222222222</v>
          </cell>
        </row>
        <row r="19">
          <cell r="A19" t="str">
            <v>予備日
(9/5,9/11/9/19,10/31分)</v>
          </cell>
          <cell r="B19" t="str">
            <v>11/3(水)</v>
          </cell>
          <cell r="I19" t="str">
            <v>関高校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1"/>
  <sheetViews>
    <sheetView tabSelected="1" zoomScale="70" zoomScaleNormal="70" zoomScalePageLayoutView="0" workbookViewId="0" topLeftCell="A4">
      <selection activeCell="L20" sqref="L20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5.25390625" style="0" customWidth="1"/>
    <col min="6" max="6" width="3.875" style="0" customWidth="1"/>
    <col min="7" max="7" width="15.25390625" style="0" customWidth="1"/>
    <col min="8" max="8" width="17.00390625" style="0" customWidth="1"/>
    <col min="9" max="9" width="12.875" style="0" customWidth="1"/>
    <col min="10" max="10" width="9.00390625" style="4" customWidth="1"/>
  </cols>
  <sheetData>
    <row r="1" ht="6" customHeight="1" thickBot="1"/>
    <row r="2" spans="1:8" ht="19.5" customHeight="1">
      <c r="A2" s="55" t="s">
        <v>9</v>
      </c>
      <c r="B2" s="56"/>
      <c r="C2" s="56"/>
      <c r="D2" s="56"/>
      <c r="E2" s="57"/>
      <c r="G2" s="2">
        <v>1</v>
      </c>
      <c r="H2" s="24" t="s">
        <v>4</v>
      </c>
    </row>
    <row r="3" spans="1:8" ht="19.5" customHeight="1" thickBot="1">
      <c r="A3" s="58"/>
      <c r="B3" s="59"/>
      <c r="C3" s="59"/>
      <c r="D3" s="59"/>
      <c r="E3" s="60"/>
      <c r="G3" s="2">
        <v>2</v>
      </c>
      <c r="H3" s="24" t="s">
        <v>5</v>
      </c>
    </row>
    <row r="4" spans="7:8" ht="19.5" customHeight="1">
      <c r="G4" s="2">
        <v>3</v>
      </c>
      <c r="H4" s="24" t="s">
        <v>10</v>
      </c>
    </row>
    <row r="5" spans="1:8" ht="19.5" customHeight="1">
      <c r="A5" s="61"/>
      <c r="B5" s="61"/>
      <c r="D5" s="61">
        <f>IF(C5=0,"",VLOOKUP(C5,$G$2:$H$8,2))</f>
      </c>
      <c r="E5" s="61"/>
      <c r="G5" s="2">
        <v>4</v>
      </c>
      <c r="H5" s="24" t="s">
        <v>6</v>
      </c>
    </row>
    <row r="6" spans="1:8" ht="19.5" customHeight="1">
      <c r="A6" s="61"/>
      <c r="B6" s="61"/>
      <c r="D6" s="61"/>
      <c r="E6" s="61"/>
      <c r="G6" s="2">
        <v>5</v>
      </c>
      <c r="H6" s="25" t="s">
        <v>113</v>
      </c>
    </row>
    <row r="7" spans="7:8" ht="19.5" customHeight="1">
      <c r="G7" s="2">
        <v>6</v>
      </c>
      <c r="H7" s="24" t="s">
        <v>7</v>
      </c>
    </row>
    <row r="8" spans="4:8" ht="19.5" customHeight="1">
      <c r="D8" s="61"/>
      <c r="E8" s="61"/>
      <c r="G8" s="2">
        <v>7</v>
      </c>
      <c r="H8" s="24" t="s">
        <v>8</v>
      </c>
    </row>
    <row r="9" ht="6.75" customHeight="1"/>
    <row r="10" spans="1:9" ht="12.75">
      <c r="A10" s="2" t="s">
        <v>0</v>
      </c>
      <c r="B10" s="2" t="s">
        <v>1</v>
      </c>
      <c r="C10" s="62" t="s">
        <v>2</v>
      </c>
      <c r="D10" s="63"/>
      <c r="E10" s="63"/>
      <c r="F10" s="63"/>
      <c r="G10" s="64"/>
      <c r="H10" s="2" t="s">
        <v>18</v>
      </c>
      <c r="I10" s="3" t="s">
        <v>3</v>
      </c>
    </row>
    <row r="11" spans="1:9" ht="30" customHeight="1">
      <c r="A11" s="65">
        <v>1</v>
      </c>
      <c r="B11" s="65" t="s">
        <v>36</v>
      </c>
      <c r="C11" s="32">
        <v>1</v>
      </c>
      <c r="D11" s="32" t="s">
        <v>11</v>
      </c>
      <c r="E11" s="35" t="s">
        <v>154</v>
      </c>
      <c r="F11" s="32">
        <v>7</v>
      </c>
      <c r="G11" s="32" t="s">
        <v>13</v>
      </c>
      <c r="H11" s="73" t="s">
        <v>22</v>
      </c>
      <c r="I11" s="36">
        <v>0.4166666666666667</v>
      </c>
    </row>
    <row r="12" spans="1:9" ht="30" customHeight="1">
      <c r="A12" s="66"/>
      <c r="B12" s="66"/>
      <c r="C12" s="32">
        <v>2</v>
      </c>
      <c r="D12" s="32" t="s">
        <v>14</v>
      </c>
      <c r="E12" s="35" t="s">
        <v>155</v>
      </c>
      <c r="F12" s="32">
        <v>6</v>
      </c>
      <c r="G12" s="32" t="s">
        <v>15</v>
      </c>
      <c r="H12" s="66"/>
      <c r="I12" s="37">
        <v>0.5</v>
      </c>
    </row>
    <row r="13" spans="1:9" ht="30" customHeight="1">
      <c r="A13" s="67"/>
      <c r="B13" s="67"/>
      <c r="C13" s="32">
        <v>3</v>
      </c>
      <c r="D13" s="32" t="s">
        <v>16</v>
      </c>
      <c r="E13" s="35" t="s">
        <v>156</v>
      </c>
      <c r="F13" s="32">
        <v>5</v>
      </c>
      <c r="G13" s="39" t="s">
        <v>114</v>
      </c>
      <c r="H13" s="67"/>
      <c r="I13" s="37">
        <v>0.5833333333333334</v>
      </c>
    </row>
    <row r="14" spans="1:9" ht="30" customHeight="1">
      <c r="A14" s="68">
        <v>2</v>
      </c>
      <c r="B14" s="68" t="s">
        <v>139</v>
      </c>
      <c r="C14" s="28">
        <v>7</v>
      </c>
      <c r="D14" s="28" t="s">
        <v>13</v>
      </c>
      <c r="E14" s="28" t="s">
        <v>173</v>
      </c>
      <c r="F14" s="28">
        <v>2</v>
      </c>
      <c r="G14" s="28" t="s">
        <v>14</v>
      </c>
      <c r="H14" s="77" t="s">
        <v>19</v>
      </c>
      <c r="I14" s="30">
        <v>0.4166666666666667</v>
      </c>
    </row>
    <row r="15" spans="1:9" ht="30" customHeight="1" thickBot="1">
      <c r="A15" s="69"/>
      <c r="B15" s="69"/>
      <c r="C15" s="41">
        <v>6</v>
      </c>
      <c r="D15" s="41" t="s">
        <v>115</v>
      </c>
      <c r="E15" s="41" t="s">
        <v>170</v>
      </c>
      <c r="F15" s="41">
        <v>3</v>
      </c>
      <c r="G15" s="41" t="s">
        <v>16</v>
      </c>
      <c r="H15" s="78"/>
      <c r="I15" s="43">
        <v>0.5</v>
      </c>
    </row>
    <row r="16" spans="1:9" ht="30" customHeight="1" thickBot="1">
      <c r="A16" s="70"/>
      <c r="B16" s="70"/>
      <c r="C16" s="44">
        <v>5</v>
      </c>
      <c r="D16" s="45" t="s">
        <v>116</v>
      </c>
      <c r="E16" s="46" t="s">
        <v>174</v>
      </c>
      <c r="F16" s="46">
        <v>4</v>
      </c>
      <c r="G16" s="46" t="s">
        <v>17</v>
      </c>
      <c r="H16" s="45" t="s">
        <v>117</v>
      </c>
      <c r="I16" s="47">
        <v>0.4166666666666667</v>
      </c>
    </row>
    <row r="17" spans="1:9" ht="30" customHeight="1">
      <c r="A17" s="51">
        <v>3</v>
      </c>
      <c r="B17" s="71" t="s">
        <v>140</v>
      </c>
      <c r="C17" s="2">
        <v>5</v>
      </c>
      <c r="D17" s="23" t="s">
        <v>116</v>
      </c>
      <c r="E17" s="2" t="s">
        <v>12</v>
      </c>
      <c r="F17" s="2">
        <v>7</v>
      </c>
      <c r="G17" s="2" t="s">
        <v>13</v>
      </c>
      <c r="H17" s="74" t="s">
        <v>20</v>
      </c>
      <c r="I17" s="6">
        <v>0.4166666666666667</v>
      </c>
    </row>
    <row r="18" spans="1:9" ht="30" customHeight="1">
      <c r="A18" s="51"/>
      <c r="B18" s="71"/>
      <c r="C18" s="2">
        <v>4</v>
      </c>
      <c r="D18" s="2" t="s">
        <v>17</v>
      </c>
      <c r="E18" s="2" t="s">
        <v>12</v>
      </c>
      <c r="F18" s="2">
        <v>1</v>
      </c>
      <c r="G18" s="2" t="s">
        <v>11</v>
      </c>
      <c r="H18" s="53"/>
      <c r="I18" s="6">
        <v>0.5</v>
      </c>
    </row>
    <row r="19" spans="1:9" ht="30" customHeight="1">
      <c r="A19" s="51"/>
      <c r="B19" s="72"/>
      <c r="C19" s="2">
        <v>3</v>
      </c>
      <c r="D19" s="2" t="s">
        <v>16</v>
      </c>
      <c r="E19" s="2" t="s">
        <v>12</v>
      </c>
      <c r="F19" s="2">
        <v>2</v>
      </c>
      <c r="G19" s="2" t="s">
        <v>14</v>
      </c>
      <c r="H19" s="54"/>
      <c r="I19" s="6">
        <v>0.5833333333333334</v>
      </c>
    </row>
    <row r="20" spans="1:9" ht="30" customHeight="1">
      <c r="A20" s="52">
        <v>4</v>
      </c>
      <c r="B20" s="52" t="s">
        <v>42</v>
      </c>
      <c r="C20" s="2">
        <v>1</v>
      </c>
      <c r="D20" s="2" t="s">
        <v>11</v>
      </c>
      <c r="E20" s="2" t="s">
        <v>12</v>
      </c>
      <c r="F20" s="2">
        <v>3</v>
      </c>
      <c r="G20" s="2" t="s">
        <v>16</v>
      </c>
      <c r="H20" s="75" t="s">
        <v>22</v>
      </c>
      <c r="I20" s="5">
        <v>0.3958333333333333</v>
      </c>
    </row>
    <row r="21" spans="1:9" ht="30" customHeight="1">
      <c r="A21" s="53"/>
      <c r="B21" s="53"/>
      <c r="C21" s="2">
        <v>7</v>
      </c>
      <c r="D21" s="2" t="s">
        <v>13</v>
      </c>
      <c r="E21" s="2" t="s">
        <v>12</v>
      </c>
      <c r="F21" s="2">
        <v>4</v>
      </c>
      <c r="G21" s="2" t="s">
        <v>17</v>
      </c>
      <c r="H21" s="53"/>
      <c r="I21" s="6">
        <v>0.4791666666666667</v>
      </c>
    </row>
    <row r="22" spans="1:9" ht="30" customHeight="1">
      <c r="A22" s="54"/>
      <c r="B22" s="54"/>
      <c r="C22" s="2">
        <v>6</v>
      </c>
      <c r="D22" s="2" t="s">
        <v>15</v>
      </c>
      <c r="E22" s="2" t="s">
        <v>12</v>
      </c>
      <c r="F22" s="2">
        <v>5</v>
      </c>
      <c r="G22" s="23" t="s">
        <v>116</v>
      </c>
      <c r="H22" s="54"/>
      <c r="I22" s="6">
        <v>0.5625</v>
      </c>
    </row>
    <row r="23" spans="1:9" ht="30" customHeight="1">
      <c r="A23" s="52">
        <v>5</v>
      </c>
      <c r="B23" s="52" t="s">
        <v>141</v>
      </c>
      <c r="C23" s="10">
        <v>1</v>
      </c>
      <c r="D23" s="10" t="s">
        <v>11</v>
      </c>
      <c r="E23" s="10" t="s">
        <v>12</v>
      </c>
      <c r="F23" s="10">
        <v>5</v>
      </c>
      <c r="G23" s="26" t="s">
        <v>116</v>
      </c>
      <c r="H23" s="76" t="s">
        <v>20</v>
      </c>
      <c r="I23" s="5">
        <v>0.3958333333333333</v>
      </c>
    </row>
    <row r="24" spans="1:9" ht="30" customHeight="1">
      <c r="A24" s="53"/>
      <c r="B24" s="53"/>
      <c r="C24" s="2">
        <v>7</v>
      </c>
      <c r="D24" s="2" t="s">
        <v>13</v>
      </c>
      <c r="E24" s="2" t="s">
        <v>12</v>
      </c>
      <c r="F24" s="2">
        <v>6</v>
      </c>
      <c r="G24" s="2" t="s">
        <v>15</v>
      </c>
      <c r="H24" s="51"/>
      <c r="I24" s="6">
        <v>0.4791666666666667</v>
      </c>
    </row>
    <row r="25" spans="1:9" ht="30" customHeight="1">
      <c r="A25" s="54"/>
      <c r="B25" s="54"/>
      <c r="C25" s="2">
        <v>2</v>
      </c>
      <c r="D25" s="2" t="s">
        <v>14</v>
      </c>
      <c r="E25" s="2" t="s">
        <v>12</v>
      </c>
      <c r="F25" s="2">
        <v>4</v>
      </c>
      <c r="G25" s="2" t="s">
        <v>17</v>
      </c>
      <c r="H25" s="51"/>
      <c r="I25" s="6">
        <v>0.5625</v>
      </c>
    </row>
    <row r="26" spans="1:9" ht="30" customHeight="1">
      <c r="A26" s="51">
        <v>6</v>
      </c>
      <c r="B26" s="52" t="s">
        <v>44</v>
      </c>
      <c r="C26" s="2">
        <v>5</v>
      </c>
      <c r="D26" s="23" t="s">
        <v>116</v>
      </c>
      <c r="E26" s="2" t="s">
        <v>12</v>
      </c>
      <c r="F26" s="2">
        <v>2</v>
      </c>
      <c r="G26" s="2" t="s">
        <v>14</v>
      </c>
      <c r="H26" s="76" t="s">
        <v>20</v>
      </c>
      <c r="I26" s="5">
        <v>0.3958333333333333</v>
      </c>
    </row>
    <row r="27" spans="1:9" ht="30" customHeight="1">
      <c r="A27" s="51"/>
      <c r="B27" s="53"/>
      <c r="C27" s="2">
        <v>4</v>
      </c>
      <c r="D27" s="2" t="s">
        <v>17</v>
      </c>
      <c r="E27" s="2" t="s">
        <v>12</v>
      </c>
      <c r="F27" s="2">
        <v>3</v>
      </c>
      <c r="G27" s="2" t="s">
        <v>16</v>
      </c>
      <c r="H27" s="51"/>
      <c r="I27" s="6">
        <v>0.4791666666666667</v>
      </c>
    </row>
    <row r="28" spans="1:9" ht="30" customHeight="1">
      <c r="A28" s="51"/>
      <c r="B28" s="54"/>
      <c r="C28" s="2">
        <v>6</v>
      </c>
      <c r="D28" s="2" t="s">
        <v>15</v>
      </c>
      <c r="E28" s="2" t="s">
        <v>12</v>
      </c>
      <c r="F28" s="2">
        <v>1</v>
      </c>
      <c r="G28" s="2" t="s">
        <v>11</v>
      </c>
      <c r="H28" s="51"/>
      <c r="I28" s="6">
        <v>0.5625</v>
      </c>
    </row>
    <row r="29" spans="1:9" ht="30" customHeight="1">
      <c r="A29" s="51">
        <v>7</v>
      </c>
      <c r="B29" s="52" t="s">
        <v>144</v>
      </c>
      <c r="C29" s="24">
        <v>3</v>
      </c>
      <c r="D29" s="24" t="s">
        <v>16</v>
      </c>
      <c r="E29" s="24" t="s">
        <v>12</v>
      </c>
      <c r="F29" s="24">
        <v>7</v>
      </c>
      <c r="G29" s="24" t="s">
        <v>13</v>
      </c>
      <c r="H29" s="79" t="s">
        <v>21</v>
      </c>
      <c r="I29" s="6">
        <v>0.4166666666666667</v>
      </c>
    </row>
    <row r="30" spans="1:9" ht="30" customHeight="1">
      <c r="A30" s="51"/>
      <c r="B30" s="53"/>
      <c r="C30" s="24">
        <v>2</v>
      </c>
      <c r="D30" s="24" t="s">
        <v>14</v>
      </c>
      <c r="E30" s="24" t="s">
        <v>12</v>
      </c>
      <c r="F30" s="24">
        <v>1</v>
      </c>
      <c r="G30" s="24" t="s">
        <v>11</v>
      </c>
      <c r="H30" s="80"/>
      <c r="I30" s="6">
        <v>0.5</v>
      </c>
    </row>
    <row r="31" spans="1:9" ht="30" customHeight="1">
      <c r="A31" s="51"/>
      <c r="B31" s="54"/>
      <c r="C31" s="2">
        <v>4</v>
      </c>
      <c r="D31" s="2" t="s">
        <v>17</v>
      </c>
      <c r="E31" s="2" t="s">
        <v>12</v>
      </c>
      <c r="F31" s="2">
        <v>6</v>
      </c>
      <c r="G31" s="2" t="s">
        <v>15</v>
      </c>
      <c r="H31" s="81"/>
      <c r="I31" s="6">
        <v>0.5833333333333334</v>
      </c>
    </row>
  </sheetData>
  <sheetProtection/>
  <mergeCells count="28">
    <mergeCell ref="A26:A28"/>
    <mergeCell ref="A29:A31"/>
    <mergeCell ref="B26:B28"/>
    <mergeCell ref="B29:B31"/>
    <mergeCell ref="H26:H28"/>
    <mergeCell ref="H29:H31"/>
    <mergeCell ref="B23:B25"/>
    <mergeCell ref="H11:H13"/>
    <mergeCell ref="H17:H19"/>
    <mergeCell ref="H20:H22"/>
    <mergeCell ref="H23:H25"/>
    <mergeCell ref="H14:H15"/>
    <mergeCell ref="A23:A25"/>
    <mergeCell ref="A6:B6"/>
    <mergeCell ref="D6:E6"/>
    <mergeCell ref="D8:E8"/>
    <mergeCell ref="C10:G10"/>
    <mergeCell ref="A11:A13"/>
    <mergeCell ref="A14:A16"/>
    <mergeCell ref="B11:B13"/>
    <mergeCell ref="B14:B16"/>
    <mergeCell ref="B17:B19"/>
    <mergeCell ref="A17:A19"/>
    <mergeCell ref="A20:A22"/>
    <mergeCell ref="A2:E3"/>
    <mergeCell ref="A5:B5"/>
    <mergeCell ref="D5:E5"/>
    <mergeCell ref="B20:B22"/>
  </mergeCells>
  <printOptions/>
  <pageMargins left="0.6692913385826772" right="0.6692913385826772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1"/>
  <sheetViews>
    <sheetView zoomScale="70" zoomScaleNormal="70" zoomScalePageLayoutView="0" workbookViewId="0" topLeftCell="A7">
      <selection activeCell="U18" sqref="U18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  <col min="10" max="10" width="9.00390625" style="4" customWidth="1"/>
  </cols>
  <sheetData>
    <row r="1" ht="6" customHeight="1" thickBot="1"/>
    <row r="2" spans="1:8" ht="19.5" customHeight="1">
      <c r="A2" s="82" t="s">
        <v>45</v>
      </c>
      <c r="B2" s="83"/>
      <c r="C2" s="83"/>
      <c r="D2" s="83"/>
      <c r="E2" s="84"/>
      <c r="G2" s="2">
        <v>1</v>
      </c>
      <c r="H2" s="2" t="s">
        <v>46</v>
      </c>
    </row>
    <row r="3" spans="1:8" ht="19.5" customHeight="1" thickBot="1">
      <c r="A3" s="85"/>
      <c r="B3" s="86"/>
      <c r="C3" s="86"/>
      <c r="D3" s="86"/>
      <c r="E3" s="87"/>
      <c r="G3" s="2">
        <v>2</v>
      </c>
      <c r="H3" s="2" t="s">
        <v>47</v>
      </c>
    </row>
    <row r="4" spans="7:8" ht="19.5" customHeight="1">
      <c r="G4" s="2">
        <v>3</v>
      </c>
      <c r="H4" s="2" t="s">
        <v>48</v>
      </c>
    </row>
    <row r="5" spans="1:8" ht="19.5" customHeight="1">
      <c r="A5" s="61"/>
      <c r="B5" s="61"/>
      <c r="D5" s="61">
        <f>IF(C5=0,"",VLOOKUP(C5,$G$2:$H$8,2))</f>
      </c>
      <c r="E5" s="61"/>
      <c r="G5" s="2">
        <v>4</v>
      </c>
      <c r="H5" s="2" t="s">
        <v>49</v>
      </c>
    </row>
    <row r="6" spans="1:8" ht="19.5" customHeight="1">
      <c r="A6" s="61"/>
      <c r="B6" s="61"/>
      <c r="D6" s="61"/>
      <c r="E6" s="61"/>
      <c r="G6" s="2">
        <v>5</v>
      </c>
      <c r="H6" s="2" t="s">
        <v>50</v>
      </c>
    </row>
    <row r="7" spans="7:8" ht="19.5" customHeight="1">
      <c r="G7" s="2">
        <v>6</v>
      </c>
      <c r="H7" s="2" t="s">
        <v>51</v>
      </c>
    </row>
    <row r="8" spans="4:8" ht="19.5" customHeight="1">
      <c r="D8" s="61"/>
      <c r="E8" s="61"/>
      <c r="G8" s="2">
        <v>7</v>
      </c>
      <c r="H8" s="2" t="s">
        <v>52</v>
      </c>
    </row>
    <row r="9" ht="6.75" customHeight="1"/>
    <row r="10" spans="1:9" ht="12.75">
      <c r="A10" s="2" t="s">
        <v>53</v>
      </c>
      <c r="B10" s="2" t="s">
        <v>54</v>
      </c>
      <c r="C10" s="62" t="s">
        <v>55</v>
      </c>
      <c r="D10" s="63"/>
      <c r="E10" s="63"/>
      <c r="F10" s="63"/>
      <c r="G10" s="64"/>
      <c r="H10" s="2" t="s">
        <v>57</v>
      </c>
      <c r="I10" s="3" t="s">
        <v>58</v>
      </c>
    </row>
    <row r="11" spans="1:9" ht="30" customHeight="1">
      <c r="A11" s="65">
        <v>1</v>
      </c>
      <c r="B11" s="65" t="s">
        <v>36</v>
      </c>
      <c r="C11" s="38">
        <v>3</v>
      </c>
      <c r="D11" s="32" t="str">
        <f aca="true" t="shared" si="0" ref="D11:D31">IF(C11=0,"",VLOOKUP(C11,$G$2:$H$8,2))</f>
        <v>大垣東B</v>
      </c>
      <c r="E11" s="35" t="s">
        <v>161</v>
      </c>
      <c r="F11" s="38">
        <v>6</v>
      </c>
      <c r="G11" s="32" t="str">
        <f>IF(F11=0,"",VLOOKUP(F11,$G$2:$H$8,2))</f>
        <v>クラーク</v>
      </c>
      <c r="H11" s="88" t="s">
        <v>61</v>
      </c>
      <c r="I11" s="36">
        <v>0.375</v>
      </c>
    </row>
    <row r="12" spans="1:9" ht="30" customHeight="1">
      <c r="A12" s="66"/>
      <c r="B12" s="66"/>
      <c r="C12" s="32">
        <v>4</v>
      </c>
      <c r="D12" s="32" t="str">
        <f>IF(C12=0,"",VLOOKUP(C12,$G$2:$H$8,2))</f>
        <v>大垣工業B</v>
      </c>
      <c r="E12" s="32" t="s">
        <v>160</v>
      </c>
      <c r="F12" s="32">
        <v>5</v>
      </c>
      <c r="G12" s="32" t="str">
        <f aca="true" t="shared" si="1" ref="G12:G31">IF(F12=0,"",VLOOKUP(F12,$G$2:$H$8,2))</f>
        <v>大垣西</v>
      </c>
      <c r="H12" s="66"/>
      <c r="I12" s="37">
        <v>0.4375</v>
      </c>
    </row>
    <row r="13" spans="1:9" ht="30" customHeight="1">
      <c r="A13" s="67"/>
      <c r="B13" s="67"/>
      <c r="C13" s="32">
        <v>2</v>
      </c>
      <c r="D13" s="32" t="str">
        <f t="shared" si="0"/>
        <v>揖斐</v>
      </c>
      <c r="E13" s="35" t="s">
        <v>162</v>
      </c>
      <c r="F13" s="32">
        <v>7</v>
      </c>
      <c r="G13" s="32" t="str">
        <f t="shared" si="1"/>
        <v>県岐商C</v>
      </c>
      <c r="H13" s="67"/>
      <c r="I13" s="37">
        <v>0.5</v>
      </c>
    </row>
    <row r="14" spans="1:9" ht="30" customHeight="1">
      <c r="A14" s="68">
        <v>2</v>
      </c>
      <c r="B14" s="68" t="s">
        <v>139</v>
      </c>
      <c r="C14" s="28">
        <v>3</v>
      </c>
      <c r="D14" s="28" t="str">
        <f t="shared" si="0"/>
        <v>大垣東B</v>
      </c>
      <c r="E14" s="40" t="s">
        <v>165</v>
      </c>
      <c r="F14" s="28">
        <v>7</v>
      </c>
      <c r="G14" s="28" t="str">
        <f t="shared" si="1"/>
        <v>県岐商C</v>
      </c>
      <c r="H14" s="89" t="s">
        <v>62</v>
      </c>
      <c r="I14" s="29">
        <v>0.3958333333333333</v>
      </c>
    </row>
    <row r="15" spans="1:9" ht="30" customHeight="1">
      <c r="A15" s="69"/>
      <c r="B15" s="69"/>
      <c r="C15" s="28">
        <v>1</v>
      </c>
      <c r="D15" s="28" t="str">
        <f t="shared" si="0"/>
        <v>岐阜第一</v>
      </c>
      <c r="E15" s="40" t="s">
        <v>169</v>
      </c>
      <c r="F15" s="28">
        <v>6</v>
      </c>
      <c r="G15" s="28" t="str">
        <f t="shared" si="1"/>
        <v>クラーク</v>
      </c>
      <c r="H15" s="69"/>
      <c r="I15" s="30">
        <v>0.46875</v>
      </c>
    </row>
    <row r="16" spans="1:9" ht="30" customHeight="1">
      <c r="A16" s="70"/>
      <c r="B16" s="70"/>
      <c r="C16" s="28">
        <v>2</v>
      </c>
      <c r="D16" s="28" t="str">
        <f t="shared" si="0"/>
        <v>揖斐</v>
      </c>
      <c r="E16" s="40" t="s">
        <v>170</v>
      </c>
      <c r="F16" s="28">
        <v>4</v>
      </c>
      <c r="G16" s="28" t="str">
        <f t="shared" si="1"/>
        <v>大垣工業B</v>
      </c>
      <c r="H16" s="70"/>
      <c r="I16" s="30">
        <v>0.5416666666666666</v>
      </c>
    </row>
    <row r="17" spans="1:9" ht="30" customHeight="1">
      <c r="A17" s="52">
        <v>3</v>
      </c>
      <c r="B17" s="52" t="s">
        <v>146</v>
      </c>
      <c r="C17" s="2">
        <v>5</v>
      </c>
      <c r="D17" s="8" t="str">
        <f t="shared" si="0"/>
        <v>大垣西</v>
      </c>
      <c r="E17" s="2" t="s">
        <v>60</v>
      </c>
      <c r="F17" s="2">
        <v>2</v>
      </c>
      <c r="G17" s="8" t="str">
        <f t="shared" si="1"/>
        <v>揖斐</v>
      </c>
      <c r="H17" s="90" t="s">
        <v>63</v>
      </c>
      <c r="I17" s="5">
        <v>0.3958333333333333</v>
      </c>
    </row>
    <row r="18" spans="1:9" ht="30" customHeight="1">
      <c r="A18" s="53"/>
      <c r="B18" s="53"/>
      <c r="C18" s="2">
        <v>6</v>
      </c>
      <c r="D18" s="8" t="str">
        <f t="shared" si="0"/>
        <v>クラーク</v>
      </c>
      <c r="E18" s="2" t="s">
        <v>60</v>
      </c>
      <c r="F18" s="2">
        <v>7</v>
      </c>
      <c r="G18" s="8" t="str">
        <f t="shared" si="1"/>
        <v>県岐商C</v>
      </c>
      <c r="H18" s="80"/>
      <c r="I18" s="6">
        <v>0.46875</v>
      </c>
    </row>
    <row r="19" spans="1:9" ht="30" customHeight="1">
      <c r="A19" s="54"/>
      <c r="B19" s="54"/>
      <c r="C19" s="2">
        <v>1</v>
      </c>
      <c r="D19" s="8" t="str">
        <f t="shared" si="0"/>
        <v>岐阜第一</v>
      </c>
      <c r="E19" s="2" t="s">
        <v>60</v>
      </c>
      <c r="F19" s="2">
        <v>3</v>
      </c>
      <c r="G19" s="8" t="str">
        <f t="shared" si="1"/>
        <v>大垣東B</v>
      </c>
      <c r="H19" s="81"/>
      <c r="I19" s="6">
        <v>0.5416666666666666</v>
      </c>
    </row>
    <row r="20" spans="1:9" ht="30" customHeight="1">
      <c r="A20" s="52">
        <v>4</v>
      </c>
      <c r="B20" s="52" t="s">
        <v>42</v>
      </c>
      <c r="C20" s="2">
        <v>4</v>
      </c>
      <c r="D20" s="8" t="str">
        <f t="shared" si="0"/>
        <v>大垣工業B</v>
      </c>
      <c r="E20" s="2" t="s">
        <v>60</v>
      </c>
      <c r="F20" s="2">
        <v>1</v>
      </c>
      <c r="G20" s="8" t="str">
        <f t="shared" si="1"/>
        <v>岐阜第一</v>
      </c>
      <c r="H20" s="91" t="s">
        <v>64</v>
      </c>
      <c r="I20" s="5">
        <v>0.3958333333333333</v>
      </c>
    </row>
    <row r="21" spans="1:9" ht="30" customHeight="1">
      <c r="A21" s="53"/>
      <c r="B21" s="53"/>
      <c r="C21" s="2">
        <v>2</v>
      </c>
      <c r="D21" s="8" t="str">
        <f t="shared" si="0"/>
        <v>揖斐</v>
      </c>
      <c r="E21" s="2" t="s">
        <v>60</v>
      </c>
      <c r="F21" s="2">
        <v>6</v>
      </c>
      <c r="G21" s="8" t="str">
        <f t="shared" si="1"/>
        <v>クラーク</v>
      </c>
      <c r="H21" s="80"/>
      <c r="I21" s="6">
        <v>0.46875</v>
      </c>
    </row>
    <row r="22" spans="1:9" ht="30" customHeight="1">
      <c r="A22" s="54"/>
      <c r="B22" s="54"/>
      <c r="C22" s="2">
        <v>5</v>
      </c>
      <c r="D22" s="8" t="str">
        <f t="shared" si="0"/>
        <v>大垣西</v>
      </c>
      <c r="E22" s="2" t="s">
        <v>60</v>
      </c>
      <c r="F22" s="2">
        <v>7</v>
      </c>
      <c r="G22" s="8" t="str">
        <f t="shared" si="1"/>
        <v>県岐商C</v>
      </c>
      <c r="H22" s="81"/>
      <c r="I22" s="6">
        <v>0.5416666666666666</v>
      </c>
    </row>
    <row r="23" spans="1:9" ht="30" customHeight="1">
      <c r="A23" s="52">
        <v>5</v>
      </c>
      <c r="B23" s="52" t="s">
        <v>43</v>
      </c>
      <c r="C23" s="2">
        <v>4</v>
      </c>
      <c r="D23" s="8" t="str">
        <f t="shared" si="0"/>
        <v>大垣工業B</v>
      </c>
      <c r="E23" s="2" t="s">
        <v>60</v>
      </c>
      <c r="F23" s="2">
        <v>7</v>
      </c>
      <c r="G23" s="8" t="str">
        <f t="shared" si="1"/>
        <v>県岐商C</v>
      </c>
      <c r="H23" s="90" t="s">
        <v>65</v>
      </c>
      <c r="I23" s="5">
        <v>0.375</v>
      </c>
    </row>
    <row r="24" spans="1:9" ht="30" customHeight="1">
      <c r="A24" s="53"/>
      <c r="B24" s="53"/>
      <c r="C24" s="2">
        <v>2</v>
      </c>
      <c r="D24" s="8" t="str">
        <f t="shared" si="0"/>
        <v>揖斐</v>
      </c>
      <c r="E24" s="2" t="s">
        <v>60</v>
      </c>
      <c r="F24" s="2">
        <v>3</v>
      </c>
      <c r="G24" s="8" t="str">
        <f t="shared" si="1"/>
        <v>大垣東B</v>
      </c>
      <c r="H24" s="80"/>
      <c r="I24" s="6">
        <v>0.4375</v>
      </c>
    </row>
    <row r="25" spans="1:9" ht="30" customHeight="1">
      <c r="A25" s="54"/>
      <c r="B25" s="54"/>
      <c r="C25" s="2">
        <v>5</v>
      </c>
      <c r="D25" s="8" t="str">
        <f t="shared" si="0"/>
        <v>大垣西</v>
      </c>
      <c r="E25" s="2" t="s">
        <v>60</v>
      </c>
      <c r="F25" s="2">
        <v>1</v>
      </c>
      <c r="G25" s="8" t="str">
        <f t="shared" si="1"/>
        <v>岐阜第一</v>
      </c>
      <c r="H25" s="81"/>
      <c r="I25" s="6">
        <v>0.5</v>
      </c>
    </row>
    <row r="26" spans="1:9" ht="30" customHeight="1">
      <c r="A26" s="51">
        <v>6</v>
      </c>
      <c r="B26" s="52" t="s">
        <v>44</v>
      </c>
      <c r="C26" s="2">
        <v>4</v>
      </c>
      <c r="D26" s="8" t="str">
        <f t="shared" si="0"/>
        <v>大垣工業B</v>
      </c>
      <c r="E26" s="2" t="s">
        <v>60</v>
      </c>
      <c r="F26" s="2">
        <v>6</v>
      </c>
      <c r="G26" s="8" t="str">
        <f t="shared" si="1"/>
        <v>クラーク</v>
      </c>
      <c r="H26" s="92" t="s">
        <v>65</v>
      </c>
      <c r="I26" s="5">
        <v>0.375</v>
      </c>
    </row>
    <row r="27" spans="1:9" ht="30" customHeight="1">
      <c r="A27" s="51"/>
      <c r="B27" s="53"/>
      <c r="C27" s="2">
        <v>5</v>
      </c>
      <c r="D27" s="8" t="str">
        <f t="shared" si="0"/>
        <v>大垣西</v>
      </c>
      <c r="E27" s="2" t="s">
        <v>60</v>
      </c>
      <c r="F27" s="2">
        <v>3</v>
      </c>
      <c r="G27" s="8" t="str">
        <f t="shared" si="1"/>
        <v>大垣東B</v>
      </c>
      <c r="H27" s="93"/>
      <c r="I27" s="6">
        <v>0.4375</v>
      </c>
    </row>
    <row r="28" spans="1:9" ht="30" customHeight="1">
      <c r="A28" s="51"/>
      <c r="B28" s="54"/>
      <c r="C28" s="2">
        <v>1</v>
      </c>
      <c r="D28" s="8" t="str">
        <f t="shared" si="0"/>
        <v>岐阜第一</v>
      </c>
      <c r="E28" s="2" t="s">
        <v>60</v>
      </c>
      <c r="F28" s="2">
        <v>2</v>
      </c>
      <c r="G28" s="8" t="str">
        <f t="shared" si="1"/>
        <v>揖斐</v>
      </c>
      <c r="H28" s="93"/>
      <c r="I28" s="6">
        <v>0.5</v>
      </c>
    </row>
    <row r="29" spans="1:9" ht="30" customHeight="1">
      <c r="A29" s="51">
        <v>7</v>
      </c>
      <c r="B29" s="52" t="s">
        <v>143</v>
      </c>
      <c r="C29" s="2">
        <v>5</v>
      </c>
      <c r="D29" s="8" t="str">
        <f t="shared" si="0"/>
        <v>大垣西</v>
      </c>
      <c r="E29" s="2" t="s">
        <v>60</v>
      </c>
      <c r="F29" s="2">
        <v>6</v>
      </c>
      <c r="G29" s="8" t="str">
        <f t="shared" si="1"/>
        <v>クラーク</v>
      </c>
      <c r="H29" s="92" t="s">
        <v>66</v>
      </c>
      <c r="I29" s="5">
        <v>0.3958333333333333</v>
      </c>
    </row>
    <row r="30" spans="1:9" ht="30" customHeight="1">
      <c r="A30" s="51"/>
      <c r="B30" s="53"/>
      <c r="C30" s="2">
        <v>4</v>
      </c>
      <c r="D30" s="8" t="str">
        <f t="shared" si="0"/>
        <v>大垣工業B</v>
      </c>
      <c r="E30" s="2" t="s">
        <v>60</v>
      </c>
      <c r="F30" s="2">
        <v>3</v>
      </c>
      <c r="G30" s="8" t="str">
        <f t="shared" si="1"/>
        <v>大垣東B</v>
      </c>
      <c r="H30" s="93"/>
      <c r="I30" s="6">
        <v>0.46875</v>
      </c>
    </row>
    <row r="31" spans="1:9" ht="30" customHeight="1">
      <c r="A31" s="51"/>
      <c r="B31" s="54"/>
      <c r="C31" s="2">
        <v>1</v>
      </c>
      <c r="D31" s="8" t="str">
        <f t="shared" si="0"/>
        <v>岐阜第一</v>
      </c>
      <c r="E31" s="2" t="s">
        <v>60</v>
      </c>
      <c r="F31" s="2">
        <v>7</v>
      </c>
      <c r="G31" s="8" t="str">
        <f t="shared" si="1"/>
        <v>県岐商C</v>
      </c>
      <c r="H31" s="93"/>
      <c r="I31" s="6">
        <v>0.5416666666666666</v>
      </c>
    </row>
  </sheetData>
  <sheetProtection/>
  <mergeCells count="28">
    <mergeCell ref="A29:A31"/>
    <mergeCell ref="B29:B31"/>
    <mergeCell ref="H29:H31"/>
    <mergeCell ref="A23:A25"/>
    <mergeCell ref="B23:B25"/>
    <mergeCell ref="H23:H25"/>
    <mergeCell ref="A26:A28"/>
    <mergeCell ref="B26:B28"/>
    <mergeCell ref="H26:H28"/>
    <mergeCell ref="A17:A19"/>
    <mergeCell ref="B17:B19"/>
    <mergeCell ref="H17:H19"/>
    <mergeCell ref="A20:A22"/>
    <mergeCell ref="B20:B22"/>
    <mergeCell ref="H20:H22"/>
    <mergeCell ref="C10:G10"/>
    <mergeCell ref="A11:A13"/>
    <mergeCell ref="B11:B13"/>
    <mergeCell ref="H11:H13"/>
    <mergeCell ref="A14:A16"/>
    <mergeCell ref="B14:B16"/>
    <mergeCell ref="H14:H16"/>
    <mergeCell ref="A2:E3"/>
    <mergeCell ref="A5:B5"/>
    <mergeCell ref="D5:E5"/>
    <mergeCell ref="A6:B6"/>
    <mergeCell ref="D6:E6"/>
    <mergeCell ref="D8:E8"/>
  </mergeCells>
  <printOptions/>
  <pageMargins left="0.6692913385826772" right="0.6692913385826772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1"/>
  <sheetViews>
    <sheetView zoomScale="70" zoomScaleNormal="70" zoomScalePageLayoutView="0" workbookViewId="0" topLeftCell="A4">
      <selection activeCell="O20" sqref="O20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  <col min="10" max="10" width="9.00390625" style="4" customWidth="1"/>
  </cols>
  <sheetData>
    <row r="1" ht="6" customHeight="1" thickBot="1"/>
    <row r="2" spans="1:8" ht="19.5" customHeight="1">
      <c r="A2" s="55" t="s">
        <v>99</v>
      </c>
      <c r="B2" s="94"/>
      <c r="C2" s="94"/>
      <c r="D2" s="94"/>
      <c r="E2" s="95"/>
      <c r="G2" s="2">
        <v>1</v>
      </c>
      <c r="H2" s="2" t="s">
        <v>100</v>
      </c>
    </row>
    <row r="3" spans="1:8" ht="19.5" customHeight="1" thickBot="1">
      <c r="A3" s="96"/>
      <c r="B3" s="97"/>
      <c r="C3" s="97"/>
      <c r="D3" s="97"/>
      <c r="E3" s="98"/>
      <c r="G3" s="2">
        <v>2</v>
      </c>
      <c r="H3" s="2" t="s">
        <v>101</v>
      </c>
    </row>
    <row r="4" spans="7:8" ht="19.5" customHeight="1">
      <c r="G4" s="2">
        <v>3</v>
      </c>
      <c r="H4" s="2" t="s">
        <v>102</v>
      </c>
    </row>
    <row r="5" spans="1:8" ht="19.5" customHeight="1">
      <c r="A5" s="22"/>
      <c r="B5" s="22"/>
      <c r="D5" s="1"/>
      <c r="E5" s="1"/>
      <c r="G5" s="2">
        <v>4</v>
      </c>
      <c r="H5" s="2" t="s">
        <v>103</v>
      </c>
    </row>
    <row r="6" spans="1:8" ht="19.5" customHeight="1">
      <c r="A6" s="22"/>
      <c r="B6" s="22"/>
      <c r="D6" s="1"/>
      <c r="E6" s="1"/>
      <c r="G6" s="2">
        <v>5</v>
      </c>
      <c r="H6" s="2" t="s">
        <v>104</v>
      </c>
    </row>
    <row r="7" spans="1:8" ht="19.5" customHeight="1">
      <c r="A7" s="22"/>
      <c r="B7" s="22"/>
      <c r="G7" s="2">
        <v>6</v>
      </c>
      <c r="H7" s="2" t="s">
        <v>105</v>
      </c>
    </row>
    <row r="8" spans="1:8" ht="19.5" customHeight="1">
      <c r="A8" s="21"/>
      <c r="B8" s="21"/>
      <c r="D8" s="1"/>
      <c r="E8" s="1"/>
      <c r="G8" s="2">
        <v>7</v>
      </c>
      <c r="H8" s="2" t="s">
        <v>106</v>
      </c>
    </row>
    <row r="9" ht="6.75" customHeight="1"/>
    <row r="10" spans="1:9" ht="12.75">
      <c r="A10" s="2" t="s">
        <v>31</v>
      </c>
      <c r="B10" s="2" t="s">
        <v>32</v>
      </c>
      <c r="C10" s="62" t="s">
        <v>33</v>
      </c>
      <c r="D10" s="63"/>
      <c r="E10" s="63"/>
      <c r="F10" s="63"/>
      <c r="G10" s="64"/>
      <c r="H10" s="2" t="s">
        <v>34</v>
      </c>
      <c r="I10" s="3" t="s">
        <v>35</v>
      </c>
    </row>
    <row r="11" spans="1:9" ht="30" customHeight="1">
      <c r="A11" s="68">
        <v>1</v>
      </c>
      <c r="B11" s="68" t="s">
        <v>38</v>
      </c>
      <c r="C11" s="28">
        <v>2</v>
      </c>
      <c r="D11" s="28" t="s">
        <v>101</v>
      </c>
      <c r="E11" s="31" t="s">
        <v>163</v>
      </c>
      <c r="F11" s="28">
        <v>4</v>
      </c>
      <c r="G11" s="28" t="s">
        <v>103</v>
      </c>
      <c r="H11" s="68" t="s">
        <v>107</v>
      </c>
      <c r="I11" s="30">
        <v>0.375</v>
      </c>
    </row>
    <row r="12" spans="1:9" ht="30" customHeight="1">
      <c r="A12" s="69"/>
      <c r="B12" s="69"/>
      <c r="C12" s="28">
        <v>6</v>
      </c>
      <c r="D12" s="28" t="s">
        <v>105</v>
      </c>
      <c r="E12" s="31" t="s">
        <v>171</v>
      </c>
      <c r="F12" s="28">
        <v>7</v>
      </c>
      <c r="G12" s="28" t="s">
        <v>106</v>
      </c>
      <c r="H12" s="69"/>
      <c r="I12" s="30">
        <v>0.4375</v>
      </c>
    </row>
    <row r="13" spans="1:9" ht="30" customHeight="1">
      <c r="A13" s="70"/>
      <c r="B13" s="70"/>
      <c r="C13" s="28">
        <v>1</v>
      </c>
      <c r="D13" s="28" t="s">
        <v>100</v>
      </c>
      <c r="E13" s="31" t="s">
        <v>167</v>
      </c>
      <c r="F13" s="28">
        <v>5</v>
      </c>
      <c r="G13" s="28" t="s">
        <v>104</v>
      </c>
      <c r="H13" s="70"/>
      <c r="I13" s="30">
        <v>0.5</v>
      </c>
    </row>
    <row r="14" spans="1:9" ht="30" customHeight="1">
      <c r="A14" s="52">
        <v>2</v>
      </c>
      <c r="B14" s="99" t="s">
        <v>140</v>
      </c>
      <c r="C14" s="2">
        <v>2</v>
      </c>
      <c r="D14" s="2" t="s">
        <v>101</v>
      </c>
      <c r="E14" s="2" t="s">
        <v>12</v>
      </c>
      <c r="F14" s="2">
        <v>5</v>
      </c>
      <c r="G14" s="2" t="s">
        <v>104</v>
      </c>
      <c r="H14" s="52" t="s">
        <v>108</v>
      </c>
      <c r="I14" s="6">
        <v>0.3958333333333333</v>
      </c>
    </row>
    <row r="15" spans="1:9" ht="30" customHeight="1">
      <c r="A15" s="53"/>
      <c r="B15" s="100"/>
      <c r="C15" s="2">
        <v>3</v>
      </c>
      <c r="D15" s="2" t="s">
        <v>102</v>
      </c>
      <c r="E15" s="2" t="s">
        <v>12</v>
      </c>
      <c r="F15" s="2">
        <v>4</v>
      </c>
      <c r="G15" s="2" t="s">
        <v>103</v>
      </c>
      <c r="H15" s="53"/>
      <c r="I15" s="6">
        <v>0.4583333333333333</v>
      </c>
    </row>
    <row r="16" spans="1:9" ht="30" customHeight="1">
      <c r="A16" s="54"/>
      <c r="B16" s="101"/>
      <c r="C16" s="2">
        <v>6</v>
      </c>
      <c r="D16" s="2" t="s">
        <v>105</v>
      </c>
      <c r="E16" s="2" t="s">
        <v>12</v>
      </c>
      <c r="F16" s="2">
        <v>1</v>
      </c>
      <c r="G16" s="2" t="s">
        <v>100</v>
      </c>
      <c r="H16" s="54"/>
      <c r="I16" s="6">
        <v>0.5208333333333334</v>
      </c>
    </row>
    <row r="17" spans="1:9" ht="30" customHeight="1">
      <c r="A17" s="52">
        <v>3</v>
      </c>
      <c r="B17" s="52" t="s">
        <v>145</v>
      </c>
      <c r="C17" s="2">
        <v>3</v>
      </c>
      <c r="D17" s="2" t="s">
        <v>102</v>
      </c>
      <c r="E17" s="2" t="s">
        <v>12</v>
      </c>
      <c r="F17" s="2">
        <v>5</v>
      </c>
      <c r="G17" s="2" t="s">
        <v>104</v>
      </c>
      <c r="H17" s="52" t="s">
        <v>108</v>
      </c>
      <c r="I17" s="6">
        <v>0.3958333333333333</v>
      </c>
    </row>
    <row r="18" spans="1:9" ht="30" customHeight="1">
      <c r="A18" s="53"/>
      <c r="B18" s="53"/>
      <c r="C18" s="2">
        <v>2</v>
      </c>
      <c r="D18" s="2" t="s">
        <v>101</v>
      </c>
      <c r="E18" s="2" t="s">
        <v>12</v>
      </c>
      <c r="F18" s="2">
        <v>6</v>
      </c>
      <c r="G18" s="2" t="s">
        <v>105</v>
      </c>
      <c r="H18" s="53"/>
      <c r="I18" s="6">
        <v>0.4583333333333333</v>
      </c>
    </row>
    <row r="19" spans="1:9" ht="30" customHeight="1">
      <c r="A19" s="54"/>
      <c r="B19" s="54"/>
      <c r="C19" s="2">
        <v>7</v>
      </c>
      <c r="D19" s="2" t="s">
        <v>106</v>
      </c>
      <c r="E19" s="2" t="s">
        <v>12</v>
      </c>
      <c r="F19" s="2">
        <v>4</v>
      </c>
      <c r="G19" s="2" t="s">
        <v>103</v>
      </c>
      <c r="H19" s="54"/>
      <c r="I19" s="6">
        <v>0.5208333333333334</v>
      </c>
    </row>
    <row r="20" spans="1:9" ht="30" customHeight="1">
      <c r="A20" s="52">
        <v>4</v>
      </c>
      <c r="B20" s="102" t="s">
        <v>147</v>
      </c>
      <c r="C20" s="2">
        <v>7</v>
      </c>
      <c r="D20" s="2" t="s">
        <v>106</v>
      </c>
      <c r="E20" s="2" t="s">
        <v>12</v>
      </c>
      <c r="F20" s="2">
        <v>2</v>
      </c>
      <c r="G20" s="2" t="s">
        <v>101</v>
      </c>
      <c r="H20" s="52" t="s">
        <v>109</v>
      </c>
      <c r="I20" s="6">
        <v>0.375</v>
      </c>
    </row>
    <row r="21" spans="1:9" ht="30" customHeight="1">
      <c r="A21" s="53"/>
      <c r="B21" s="53"/>
      <c r="C21" s="2">
        <v>6</v>
      </c>
      <c r="D21" s="2" t="s">
        <v>105</v>
      </c>
      <c r="E21" s="2" t="s">
        <v>12</v>
      </c>
      <c r="F21" s="2">
        <v>5</v>
      </c>
      <c r="G21" s="2" t="s">
        <v>104</v>
      </c>
      <c r="H21" s="53"/>
      <c r="I21" s="6">
        <v>0.4375</v>
      </c>
    </row>
    <row r="22" spans="1:9" ht="30" customHeight="1">
      <c r="A22" s="54"/>
      <c r="B22" s="54"/>
      <c r="C22" s="2">
        <v>1</v>
      </c>
      <c r="D22" s="2" t="s">
        <v>100</v>
      </c>
      <c r="E22" s="2" t="s">
        <v>12</v>
      </c>
      <c r="F22" s="2">
        <v>3</v>
      </c>
      <c r="G22" s="2" t="s">
        <v>102</v>
      </c>
      <c r="H22" s="54"/>
      <c r="I22" s="6">
        <v>0.5</v>
      </c>
    </row>
    <row r="23" spans="1:9" ht="30" customHeight="1">
      <c r="A23" s="52">
        <v>5</v>
      </c>
      <c r="B23" s="52" t="s">
        <v>44</v>
      </c>
      <c r="C23" s="2">
        <v>1</v>
      </c>
      <c r="D23" s="2" t="s">
        <v>100</v>
      </c>
      <c r="E23" s="2" t="s">
        <v>12</v>
      </c>
      <c r="F23" s="2">
        <v>7</v>
      </c>
      <c r="G23" s="2" t="s">
        <v>106</v>
      </c>
      <c r="H23" s="52" t="s">
        <v>110</v>
      </c>
      <c r="I23" s="6">
        <v>0.4166666666666667</v>
      </c>
    </row>
    <row r="24" spans="1:9" ht="30" customHeight="1">
      <c r="A24" s="53"/>
      <c r="B24" s="53"/>
      <c r="C24" s="2">
        <v>5</v>
      </c>
      <c r="D24" s="2" t="s">
        <v>104</v>
      </c>
      <c r="E24" s="2" t="s">
        <v>12</v>
      </c>
      <c r="F24" s="2">
        <v>4</v>
      </c>
      <c r="G24" s="2" t="s">
        <v>103</v>
      </c>
      <c r="H24" s="53"/>
      <c r="I24" s="6">
        <v>0.4791666666666667</v>
      </c>
    </row>
    <row r="25" spans="1:9" ht="30" customHeight="1">
      <c r="A25" s="54"/>
      <c r="B25" s="54"/>
      <c r="C25" s="2">
        <v>6</v>
      </c>
      <c r="D25" s="2" t="s">
        <v>105</v>
      </c>
      <c r="E25" s="2" t="s">
        <v>12</v>
      </c>
      <c r="F25" s="2">
        <v>3</v>
      </c>
      <c r="G25" s="2" t="s">
        <v>102</v>
      </c>
      <c r="H25" s="54"/>
      <c r="I25" s="6">
        <v>0.5416666666666666</v>
      </c>
    </row>
    <row r="26" spans="1:9" ht="30" customHeight="1">
      <c r="A26" s="52">
        <v>6</v>
      </c>
      <c r="B26" s="52" t="s">
        <v>143</v>
      </c>
      <c r="C26" s="2">
        <v>4</v>
      </c>
      <c r="D26" s="2" t="s">
        <v>103</v>
      </c>
      <c r="E26" s="2" t="s">
        <v>12</v>
      </c>
      <c r="F26" s="2">
        <v>6</v>
      </c>
      <c r="G26" s="2" t="s">
        <v>105</v>
      </c>
      <c r="H26" s="52" t="s">
        <v>111</v>
      </c>
      <c r="I26" s="6">
        <v>0.3958333333333333</v>
      </c>
    </row>
    <row r="27" spans="1:9" ht="30" customHeight="1">
      <c r="A27" s="53"/>
      <c r="B27" s="53"/>
      <c r="C27" s="2">
        <v>2</v>
      </c>
      <c r="D27" s="2" t="s">
        <v>101</v>
      </c>
      <c r="E27" s="2" t="s">
        <v>12</v>
      </c>
      <c r="F27" s="2">
        <v>1</v>
      </c>
      <c r="G27" s="2" t="s">
        <v>100</v>
      </c>
      <c r="H27" s="53"/>
      <c r="I27" s="6">
        <v>0.4583333333333333</v>
      </c>
    </row>
    <row r="28" spans="1:9" ht="30" customHeight="1">
      <c r="A28" s="54"/>
      <c r="B28" s="54"/>
      <c r="C28" s="2">
        <v>3</v>
      </c>
      <c r="D28" s="2" t="s">
        <v>102</v>
      </c>
      <c r="E28" s="2" t="s">
        <v>12</v>
      </c>
      <c r="F28" s="2">
        <v>7</v>
      </c>
      <c r="G28" s="2" t="s">
        <v>106</v>
      </c>
      <c r="H28" s="54"/>
      <c r="I28" s="6">
        <v>0.5208333333333334</v>
      </c>
    </row>
    <row r="29" spans="1:9" ht="30" customHeight="1">
      <c r="A29" s="52">
        <v>7</v>
      </c>
      <c r="B29" s="103" t="s">
        <v>118</v>
      </c>
      <c r="C29" s="2">
        <v>2</v>
      </c>
      <c r="D29" s="2" t="s">
        <v>101</v>
      </c>
      <c r="E29" s="2" t="s">
        <v>12</v>
      </c>
      <c r="F29" s="2">
        <v>3</v>
      </c>
      <c r="G29" s="2" t="s">
        <v>102</v>
      </c>
      <c r="H29" s="52" t="s">
        <v>112</v>
      </c>
      <c r="I29" s="6">
        <v>0.375</v>
      </c>
    </row>
    <row r="30" spans="1:9" ht="30" customHeight="1">
      <c r="A30" s="53"/>
      <c r="B30" s="104"/>
      <c r="C30" s="10">
        <v>5</v>
      </c>
      <c r="D30" s="2" t="s">
        <v>104</v>
      </c>
      <c r="E30" s="2" t="s">
        <v>12</v>
      </c>
      <c r="F30" s="10">
        <v>7</v>
      </c>
      <c r="G30" s="2" t="s">
        <v>106</v>
      </c>
      <c r="H30" s="53"/>
      <c r="I30" s="6">
        <v>0.4375</v>
      </c>
    </row>
    <row r="31" spans="1:9" ht="30" customHeight="1">
      <c r="A31" s="54"/>
      <c r="B31" s="105"/>
      <c r="C31" s="2">
        <v>4</v>
      </c>
      <c r="D31" s="2" t="s">
        <v>103</v>
      </c>
      <c r="E31" s="2" t="s">
        <v>12</v>
      </c>
      <c r="F31" s="2">
        <v>1</v>
      </c>
      <c r="G31" s="2" t="s">
        <v>100</v>
      </c>
      <c r="H31" s="54"/>
      <c r="I31" s="6">
        <v>0.5</v>
      </c>
    </row>
  </sheetData>
  <sheetProtection/>
  <mergeCells count="23">
    <mergeCell ref="A29:A31"/>
    <mergeCell ref="B29:B31"/>
    <mergeCell ref="H29:H31"/>
    <mergeCell ref="A23:A25"/>
    <mergeCell ref="B23:B25"/>
    <mergeCell ref="H23:H25"/>
    <mergeCell ref="A26:A28"/>
    <mergeCell ref="B26:B28"/>
    <mergeCell ref="H26:H28"/>
    <mergeCell ref="A17:A19"/>
    <mergeCell ref="B17:B19"/>
    <mergeCell ref="H17:H19"/>
    <mergeCell ref="A20:A22"/>
    <mergeCell ref="B20:B22"/>
    <mergeCell ref="H20:H22"/>
    <mergeCell ref="A2:E3"/>
    <mergeCell ref="A11:A13"/>
    <mergeCell ref="B11:B13"/>
    <mergeCell ref="H11:H13"/>
    <mergeCell ref="A14:A16"/>
    <mergeCell ref="B14:B16"/>
    <mergeCell ref="H14:H16"/>
    <mergeCell ref="C10:G10"/>
  </mergeCells>
  <printOptions/>
  <pageMargins left="0.6692913385826772" right="0.6692913385826772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7"/>
  <sheetViews>
    <sheetView zoomScale="70" zoomScaleNormal="70" zoomScalePageLayoutView="0" workbookViewId="0" topLeftCell="A1">
      <selection activeCell="O19" sqref="O19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  <col min="10" max="10" width="9.00390625" style="4" customWidth="1"/>
  </cols>
  <sheetData>
    <row r="1" ht="6" customHeight="1" thickBot="1"/>
    <row r="2" spans="1:8" ht="19.5" customHeight="1">
      <c r="A2" s="55" t="s">
        <v>79</v>
      </c>
      <c r="B2" s="56"/>
      <c r="C2" s="56"/>
      <c r="D2" s="56"/>
      <c r="E2" s="57"/>
      <c r="G2" s="2">
        <v>1</v>
      </c>
      <c r="H2" s="2" t="s">
        <v>80</v>
      </c>
    </row>
    <row r="3" spans="1:8" ht="19.5" customHeight="1" thickBot="1">
      <c r="A3" s="58"/>
      <c r="B3" s="59"/>
      <c r="C3" s="59"/>
      <c r="D3" s="59"/>
      <c r="E3" s="60"/>
      <c r="G3" s="2">
        <v>2</v>
      </c>
      <c r="H3" s="2" t="s">
        <v>81</v>
      </c>
    </row>
    <row r="4" spans="7:8" ht="19.5" customHeight="1">
      <c r="G4" s="2">
        <v>3</v>
      </c>
      <c r="H4" s="2" t="s">
        <v>82</v>
      </c>
    </row>
    <row r="5" spans="1:8" ht="19.5" customHeight="1">
      <c r="A5"/>
      <c r="B5"/>
      <c r="D5">
        <f>IF(C5=0,"",VLOOKUP(C5,$G$2:$H$8,2))</f>
      </c>
      <c r="G5" s="2">
        <v>4</v>
      </c>
      <c r="H5" s="2" t="s">
        <v>83</v>
      </c>
    </row>
    <row r="6" spans="1:8" ht="19.5" customHeight="1">
      <c r="A6"/>
      <c r="B6"/>
      <c r="G6" s="2">
        <v>5</v>
      </c>
      <c r="H6" s="2" t="s">
        <v>84</v>
      </c>
    </row>
    <row r="7" spans="7:8" ht="19.5" customHeight="1">
      <c r="G7" s="2">
        <v>6</v>
      </c>
      <c r="H7" s="2" t="s">
        <v>85</v>
      </c>
    </row>
    <row r="8" spans="7:8" ht="19.5" customHeight="1">
      <c r="G8" s="1"/>
      <c r="H8" s="1"/>
    </row>
    <row r="9" ht="6.75" customHeight="1"/>
    <row r="10" spans="1:9" ht="12.75">
      <c r="A10" s="11" t="s">
        <v>0</v>
      </c>
      <c r="B10" s="2" t="s">
        <v>1</v>
      </c>
      <c r="C10" s="62" t="s">
        <v>2</v>
      </c>
      <c r="D10" s="63"/>
      <c r="E10" s="63"/>
      <c r="F10" s="63"/>
      <c r="G10" s="64"/>
      <c r="H10" s="2" t="s">
        <v>56</v>
      </c>
      <c r="I10" s="3" t="s">
        <v>3</v>
      </c>
    </row>
    <row r="11" spans="1:9" ht="30" customHeight="1">
      <c r="A11" s="65">
        <v>1</v>
      </c>
      <c r="B11" s="109" t="str">
        <f>IF('[1]審判割当表（様式２）'!B2="","",'[1]審判割当表（様式２）'!B2)</f>
        <v>6/26(土)</v>
      </c>
      <c r="C11" s="32">
        <f>IF('[1]審判割当表（様式２）'!D2="","",'[1]審判割当表（様式２）'!D2)</f>
        <v>4</v>
      </c>
      <c r="D11" s="32" t="str">
        <f>IF(C11=0,"",VLOOKUP(C11,$G$2:$H$8,2))</f>
        <v>県岐商B</v>
      </c>
      <c r="E11" s="32" t="s">
        <v>149</v>
      </c>
      <c r="F11" s="32">
        <f>IF('[1]審判割当表（様式２）'!G2="","",'[1]審判割当表（様式２）'!G2)</f>
        <v>5</v>
      </c>
      <c r="G11" s="32" t="str">
        <f>IF(F11="","",VLOOKUP(F11,$G$2:$H$8,2))</f>
        <v>武義</v>
      </c>
      <c r="H11" s="106" t="str">
        <f>IF('[1]審判割当表（様式２）'!I2="","",'[1]審判割当表（様式２）'!I2)</f>
        <v>岐阜聖徳学園高校</v>
      </c>
      <c r="I11" s="37">
        <f>IF('[1]審判割当表（様式２）'!J2="","",'[1]審判割当表（様式２）'!J2)</f>
        <v>0.3958333333333333</v>
      </c>
    </row>
    <row r="12" spans="1:9" ht="30" customHeight="1">
      <c r="A12" s="66"/>
      <c r="B12" s="67"/>
      <c r="C12" s="32">
        <f>IF('[1]審判割当表（様式２）'!D3="","",'[1]審判割当表（様式２）'!D3)</f>
        <v>1</v>
      </c>
      <c r="D12" s="32" t="str">
        <f aca="true" t="shared" si="0" ref="D12:D23">IF(C12=0,"",VLOOKUP(C12,$G$2:$H$8,2))</f>
        <v>関</v>
      </c>
      <c r="E12" s="32" t="s">
        <v>150</v>
      </c>
      <c r="F12" s="32">
        <f>IF('[1]審判割当表（様式２）'!G3="","",'[1]審判割当表（様式２）'!G3)</f>
        <v>2</v>
      </c>
      <c r="G12" s="32" t="str">
        <f aca="true" t="shared" si="1" ref="G12:G27">IF(F12="","",VLOOKUP(F12,$G$2:$H$8,2))</f>
        <v>岐阜聖徳</v>
      </c>
      <c r="H12" s="107"/>
      <c r="I12" s="37">
        <f>IF('[1]審判割当表（様式２）'!J3="","",'[1]審判割当表（様式２）'!J3)</f>
        <v>0.46527777777777773</v>
      </c>
    </row>
    <row r="13" spans="1:9" ht="30" customHeight="1">
      <c r="A13" s="67"/>
      <c r="B13" s="49" t="str">
        <f>IF('[1]審判割当表（様式２）'!B11="","",'[1]審判割当表（様式２）'!B11)</f>
        <v>9/11(土)</v>
      </c>
      <c r="C13" s="32">
        <f>IF('[1]審判割当表（様式２）'!D11="","",'[1]審判割当表（様式２）'!D11)</f>
        <v>2</v>
      </c>
      <c r="D13" s="32" t="str">
        <f>IF(C13=0,"",VLOOKUP(C13,$G$2:$H$8,2))</f>
        <v>岐阜聖徳</v>
      </c>
      <c r="E13" s="32" t="s">
        <v>59</v>
      </c>
      <c r="F13" s="32">
        <f>IF('[1]審判割当表（様式２）'!G11="","",'[1]審判割当表（様式２）'!G11)</f>
        <v>6</v>
      </c>
      <c r="G13" s="32" t="str">
        <f>IF(F13="","",VLOOKUP(F13,$G$2:$H$8,2))</f>
        <v>飛騨高山</v>
      </c>
      <c r="H13" s="50" t="str">
        <f>IF('[1]審判割当表（様式２）'!I11="","",'[1]審判割当表（様式２）'!I11)</f>
        <v>飛騨高山高校</v>
      </c>
      <c r="I13" s="37">
        <f>IF('[1]審判割当表（様式２）'!J13="","",'[1]審判割当表（様式２）'!J13)</f>
        <v>0.3958333333333333</v>
      </c>
    </row>
    <row r="14" spans="1:9" ht="30" customHeight="1">
      <c r="A14" s="52">
        <v>2</v>
      </c>
      <c r="B14" s="102" t="str">
        <f>IF('[1]審判割当表（様式２）'!B5="","",'[1]審判割当表（様式２）'!B5)</f>
        <v>8/21(土)</v>
      </c>
      <c r="C14" s="2">
        <f>IF('[1]審判割当表（様式２）'!D5="","",'[1]審判割当表（様式２）'!D5)</f>
        <v>1</v>
      </c>
      <c r="D14" s="2" t="str">
        <f>IF(C14=0,"",VLOOKUP(C14,$G$2:$H$8,2))</f>
        <v>関</v>
      </c>
      <c r="E14" s="2" t="s">
        <v>59</v>
      </c>
      <c r="F14" s="2">
        <f>IF('[1]審判割当表（様式２）'!G5="","",'[1]審判割当表（様式２）'!G5)</f>
        <v>4</v>
      </c>
      <c r="G14" s="2" t="str">
        <f>IF(F14="","",VLOOKUP(F14,$G$2:$H$8,2))</f>
        <v>県岐商B</v>
      </c>
      <c r="H14" s="108" t="str">
        <f>IF('[1]審判割当表（様式２）'!I5="","",'[1]審判割当表（様式２）'!I5)</f>
        <v>関高校</v>
      </c>
      <c r="I14" s="6">
        <f>IF('[1]審判割当表（様式２）'!J5="","",'[1]審判割当表（様式２）'!J5)</f>
        <v>0.375</v>
      </c>
    </row>
    <row r="15" spans="1:9" ht="30" customHeight="1">
      <c r="A15" s="53"/>
      <c r="B15" s="54"/>
      <c r="C15" s="2">
        <f>IF('[1]審判割当表（様式２）'!D6="","",'[1]審判割当表（様式２）'!D6)</f>
        <v>3</v>
      </c>
      <c r="D15" s="2" t="str">
        <f t="shared" si="0"/>
        <v>岐阜工業C</v>
      </c>
      <c r="E15" s="2" t="s">
        <v>59</v>
      </c>
      <c r="F15" s="2">
        <f>IF('[1]審判割当表（様式２）'!G6="","",'[1]審判割当表（様式２）'!G6)</f>
        <v>6</v>
      </c>
      <c r="G15" s="2" t="str">
        <f t="shared" si="1"/>
        <v>飛騨高山</v>
      </c>
      <c r="H15" s="53"/>
      <c r="I15" s="6">
        <f>IF('[1]審判割当表（様式２）'!J6="","",'[1]審判割当表（様式２）'!J6)</f>
        <v>0.4444444444444444</v>
      </c>
    </row>
    <row r="16" spans="1:9" ht="30" customHeight="1">
      <c r="A16" s="54"/>
      <c r="B16" s="13" t="s">
        <v>97</v>
      </c>
      <c r="C16" s="2">
        <f>IF('[1]審判割当表（様式２）'!D12="","",'[1]審判割当表（様式２）'!D12)</f>
        <v>3</v>
      </c>
      <c r="D16" s="2" t="str">
        <f>IF(C16=0,"",VLOOKUP(C16,$G$2:$H$8,2))</f>
        <v>岐阜工業C</v>
      </c>
      <c r="E16" s="2" t="s">
        <v>59</v>
      </c>
      <c r="F16" s="2">
        <f>IF('[1]審判割当表（様式２）'!G12="","",'[1]審判割当表（様式２）'!G12)</f>
        <v>5</v>
      </c>
      <c r="G16" s="2" t="str">
        <f>IF(F16="","",VLOOKUP(F16,$G$2:$H$8,2))</f>
        <v>武義</v>
      </c>
      <c r="H16" s="12" t="s">
        <v>98</v>
      </c>
      <c r="I16" s="6">
        <f>IF('[1]審判割当表（様式２）'!J14="","",'[1]審判割当表（様式２）'!J14)</f>
        <v>0.46527777777777773</v>
      </c>
    </row>
    <row r="17" spans="1:9" ht="30" customHeight="1">
      <c r="A17" s="18" t="str">
        <f>'[1]審判割当表（様式２）'!A7</f>
        <v>予備日
(8/21分)</v>
      </c>
      <c r="B17" s="14" t="str">
        <f>IF('[1]審判割当表（様式２）'!B7="","",'[1]審判割当表（様式２）'!B7)</f>
        <v>8/22(日)</v>
      </c>
      <c r="C17" s="15" t="e">
        <f>IF('[1]審判割当表（様式２）'!D7="","",'[1]審判割当表（様式２）'!D7)</f>
        <v>#REF!</v>
      </c>
      <c r="D17" s="15"/>
      <c r="E17" s="15"/>
      <c r="F17" s="15" t="e">
        <f>IF('[1]審判割当表（様式２）'!G7="","",'[1]審判割当表（様式２）'!G7)</f>
        <v>#REF!</v>
      </c>
      <c r="G17" s="15" t="e">
        <f t="shared" si="1"/>
        <v>#REF!</v>
      </c>
      <c r="H17" s="16" t="str">
        <f>IF('[1]審判割当表（様式２）'!I7="","",'[1]審判割当表（様式２）'!I7)</f>
        <v>関高校</v>
      </c>
      <c r="I17" s="17"/>
    </row>
    <row r="18" spans="1:9" ht="30" customHeight="1">
      <c r="A18" s="53">
        <v>3</v>
      </c>
      <c r="B18" s="102" t="str">
        <f>IF('[1]審判割当表（様式２）'!B8="","",'[1]審判割当表（様式２）'!B8)</f>
        <v>9/5(日)</v>
      </c>
      <c r="C18" s="2">
        <f>IF('[1]審判割当表（様式２）'!D8="","",'[1]審判割当表（様式２）'!D8)</f>
        <v>1</v>
      </c>
      <c r="D18" s="2" t="str">
        <f t="shared" si="0"/>
        <v>関</v>
      </c>
      <c r="E18" s="2" t="s">
        <v>59</v>
      </c>
      <c r="F18" s="2">
        <f>IF('[1]審判割当表（様式２）'!G8="","",'[1]審判割当表（様式２）'!G8)</f>
        <v>3</v>
      </c>
      <c r="G18" s="2" t="str">
        <f t="shared" si="1"/>
        <v>岐阜工業C</v>
      </c>
      <c r="H18" s="108" t="str">
        <f>IF('[1]審判割当表（様式２）'!I8="","",'[1]審判割当表（様式２）'!I8)</f>
        <v>関高校</v>
      </c>
      <c r="I18" s="6">
        <f>IF('[1]審判割当表（様式２）'!J8="","",'[1]審判割当表（様式２）'!J8)</f>
        <v>0.3958333333333333</v>
      </c>
    </row>
    <row r="19" spans="1:9" ht="30" customHeight="1">
      <c r="A19" s="53"/>
      <c r="B19" s="53"/>
      <c r="C19" s="2">
        <f>IF('[1]審判割当表（様式２）'!D9="","",'[1]審判割当表（様式２）'!D9)</f>
        <v>5</v>
      </c>
      <c r="D19" s="2" t="str">
        <f t="shared" si="0"/>
        <v>武義</v>
      </c>
      <c r="E19" s="2" t="s">
        <v>59</v>
      </c>
      <c r="F19" s="2">
        <f>IF('[1]審判割当表（様式２）'!G9="","",'[1]審判割当表（様式２）'!G9)</f>
        <v>6</v>
      </c>
      <c r="G19" s="2" t="str">
        <f t="shared" si="1"/>
        <v>飛騨高山</v>
      </c>
      <c r="H19" s="53"/>
      <c r="I19" s="6">
        <f>IF('[1]審判割当表（様式２）'!J9="","",'[1]審判割当表（様式２）'!J9)</f>
        <v>0.46527777777777773</v>
      </c>
    </row>
    <row r="20" spans="1:9" ht="30" customHeight="1">
      <c r="A20" s="54"/>
      <c r="B20" s="54"/>
      <c r="C20" s="2">
        <f>IF('[1]審判割当表（様式２）'!D10="","",'[1]審判割当表（様式２）'!D10)</f>
        <v>2</v>
      </c>
      <c r="D20" s="2" t="str">
        <f t="shared" si="0"/>
        <v>岐阜聖徳</v>
      </c>
      <c r="E20" s="2" t="s">
        <v>59</v>
      </c>
      <c r="F20" s="2">
        <f>IF('[1]審判割当表（様式２）'!G10="","",'[1]審判割当表（様式２）'!G10)</f>
        <v>4</v>
      </c>
      <c r="G20" s="2" t="str">
        <f t="shared" si="1"/>
        <v>県岐商B</v>
      </c>
      <c r="H20" s="54"/>
      <c r="I20" s="6">
        <f>IF('[1]審判割当表（様式２）'!J10="","",'[1]審判割当表（様式２）'!J10)</f>
        <v>0.5347222222222222</v>
      </c>
    </row>
    <row r="21" spans="1:9" ht="30" customHeight="1">
      <c r="A21" s="52">
        <v>4</v>
      </c>
      <c r="B21" s="102" t="str">
        <f>IF('[1]審判割当表（様式２）'!B13="","",'[1]審判割当表（様式２）'!B13)</f>
        <v>9/19(日)</v>
      </c>
      <c r="C21" s="2">
        <f>IF('[1]審判割当表（様式２）'!D13="","",'[1]審判割当表（様式２）'!D13)</f>
        <v>1</v>
      </c>
      <c r="D21" s="2" t="str">
        <f t="shared" si="0"/>
        <v>関</v>
      </c>
      <c r="E21" s="2" t="s">
        <v>59</v>
      </c>
      <c r="F21" s="2">
        <f>IF('[1]審判割当表（様式２）'!G13="","",'[1]審判割当表（様式２）'!G13)</f>
        <v>5</v>
      </c>
      <c r="G21" s="2" t="str">
        <f t="shared" si="1"/>
        <v>武義</v>
      </c>
      <c r="H21" s="108" t="str">
        <f>IF('[1]審判割当表（様式２）'!I13="","",'[1]審判割当表（様式２）'!I13)</f>
        <v>関高校</v>
      </c>
      <c r="I21" s="6">
        <f>IF('[1]審判割当表（様式２）'!J16="","",'[1]審判割当表（様式２）'!J16)</f>
        <v>0.3958333333333333</v>
      </c>
    </row>
    <row r="22" spans="1:9" ht="30" customHeight="1">
      <c r="A22" s="53"/>
      <c r="B22" s="53"/>
      <c r="C22" s="2">
        <f>IF('[1]審判割当表（様式２）'!D14="","",'[1]審判割当表（様式２）'!D14)</f>
        <v>4</v>
      </c>
      <c r="D22" s="2" t="str">
        <f t="shared" si="0"/>
        <v>県岐商B</v>
      </c>
      <c r="E22" s="2" t="s">
        <v>59</v>
      </c>
      <c r="F22" s="2">
        <f>IF('[1]審判割当表（様式２）'!G14="","",'[1]審判割当表（様式２）'!G14)</f>
        <v>6</v>
      </c>
      <c r="G22" s="2" t="str">
        <f t="shared" si="1"/>
        <v>飛騨高山</v>
      </c>
      <c r="H22" s="53"/>
      <c r="I22" s="6">
        <f>IF('[1]審判割当表（様式２）'!J17="","",'[1]審判割当表（様式２）'!J17)</f>
        <v>0.46527777777777773</v>
      </c>
    </row>
    <row r="23" spans="1:9" ht="30" customHeight="1">
      <c r="A23" s="54"/>
      <c r="B23" s="54"/>
      <c r="C23" s="2">
        <f>IF('[1]審判割当表（様式２）'!D15="","",'[1]審判割当表（様式２）'!D15)</f>
        <v>2</v>
      </c>
      <c r="D23" s="2" t="str">
        <f t="shared" si="0"/>
        <v>岐阜聖徳</v>
      </c>
      <c r="E23" s="2" t="s">
        <v>59</v>
      </c>
      <c r="F23" s="2">
        <f>IF('[1]審判割当表（様式２）'!G15="","",'[1]審判割当表（様式２）'!G15)</f>
        <v>3</v>
      </c>
      <c r="G23" s="2" t="str">
        <f t="shared" si="1"/>
        <v>岐阜工業C</v>
      </c>
      <c r="H23" s="54"/>
      <c r="I23" s="6">
        <f>IF('[1]審判割当表（様式２）'!J18="","",'[1]審判割当表（様式２）'!J18)</f>
        <v>0.5347222222222222</v>
      </c>
    </row>
    <row r="24" spans="1:9" ht="30" customHeight="1">
      <c r="A24" s="52">
        <v>5</v>
      </c>
      <c r="B24" s="102" t="str">
        <f>IF('[1]審判割当表（様式２）'!B16="","",'[1]審判割当表（様式２）'!B16)</f>
        <v>10/31(日)</v>
      </c>
      <c r="C24" s="2">
        <f>IF('[1]審判割当表（様式２）'!D16="","",'[1]審判割当表（様式２）'!D16)</f>
        <v>1</v>
      </c>
      <c r="D24" s="2" t="str">
        <f>IF(C24=0,"",VLOOKUP(C24,$G$2:$H$8,2))</f>
        <v>関</v>
      </c>
      <c r="E24" s="2" t="s">
        <v>59</v>
      </c>
      <c r="F24" s="2">
        <f>IF('[1]審判割当表（様式２）'!G16="","",'[1]審判割当表（様式２）'!G16)</f>
        <v>6</v>
      </c>
      <c r="G24" s="2" t="str">
        <f t="shared" si="1"/>
        <v>飛騨高山</v>
      </c>
      <c r="H24" s="108" t="str">
        <f>IF('[1]審判割当表（様式２）'!I16="","",'[1]審判割当表（様式２）'!I16)</f>
        <v>関高校</v>
      </c>
      <c r="I24" s="6">
        <f>IF('[1]審判割当表（様式２）'!J13="","",'[1]審判割当表（様式２）'!J13)</f>
        <v>0.3958333333333333</v>
      </c>
    </row>
    <row r="25" spans="1:9" ht="30" customHeight="1">
      <c r="A25" s="53"/>
      <c r="B25" s="53"/>
      <c r="C25" s="2">
        <f>IF('[1]審判割当表（様式２）'!D17="","",'[1]審判割当表（様式２）'!D17)</f>
        <v>2</v>
      </c>
      <c r="D25" s="2" t="str">
        <f>IF(C25=0,"",VLOOKUP(C25,$G$2:$H$8,2))</f>
        <v>岐阜聖徳</v>
      </c>
      <c r="E25" s="2" t="s">
        <v>59</v>
      </c>
      <c r="F25" s="2">
        <f>IF('[1]審判割当表（様式２）'!G17="","",'[1]審判割当表（様式２）'!G17)</f>
        <v>5</v>
      </c>
      <c r="G25" s="2" t="str">
        <f t="shared" si="1"/>
        <v>武義</v>
      </c>
      <c r="H25" s="53"/>
      <c r="I25" s="6">
        <f>IF('[1]審判割当表（様式２）'!J14="","",'[1]審判割当表（様式２）'!J14)</f>
        <v>0.46527777777777773</v>
      </c>
    </row>
    <row r="26" spans="1:9" ht="30" customHeight="1">
      <c r="A26" s="54"/>
      <c r="B26" s="54"/>
      <c r="C26" s="2">
        <f>IF('[1]審判割当表（様式２）'!D18="","",'[1]審判割当表（様式２）'!D18)</f>
        <v>3</v>
      </c>
      <c r="D26" s="2" t="str">
        <f>IF(C26=0,"",VLOOKUP(C26,$G$2:$H$8,2))</f>
        <v>岐阜工業C</v>
      </c>
      <c r="E26" s="2" t="s">
        <v>59</v>
      </c>
      <c r="F26" s="2">
        <f>IF('[1]審判割当表（様式２）'!G18="","",'[1]審判割当表（様式２）'!G18)</f>
        <v>4</v>
      </c>
      <c r="G26" s="2" t="str">
        <f t="shared" si="1"/>
        <v>県岐商B</v>
      </c>
      <c r="H26" s="54"/>
      <c r="I26" s="6">
        <f>IF('[1]審判割当表（様式２）'!J15="","",'[1]審判割当表（様式２）'!J15)</f>
        <v>0.5347222222222222</v>
      </c>
    </row>
    <row r="27" spans="1:9" ht="30" customHeight="1">
      <c r="A27" s="19" t="str">
        <f>'[1]審判割当表（様式２）'!A19</f>
        <v>予備日
(9/5,9/11/9/19,10/31分)</v>
      </c>
      <c r="B27" s="20" t="str">
        <f>IF('[1]審判割当表（様式２）'!B19="","",'[1]審判割当表（様式２）'!B19)</f>
        <v>11/3(水)</v>
      </c>
      <c r="C27" s="15" t="e">
        <f>IF('[1]審判割当表（様式２）'!D19="","",'[1]審判割当表（様式２）'!D19)</f>
        <v>#REF!</v>
      </c>
      <c r="D27" s="15"/>
      <c r="E27" s="15"/>
      <c r="F27" s="15" t="e">
        <f>IF('[1]審判割当表（様式２）'!G19="","",'[1]審判割当表（様式２）'!G19)</f>
        <v>#REF!</v>
      </c>
      <c r="G27" s="15" t="e">
        <f t="shared" si="1"/>
        <v>#REF!</v>
      </c>
      <c r="H27" s="17" t="str">
        <f>IF('[1]審判割当表（様式２）'!I19="","",'[1]審判割当表（様式２）'!I19)</f>
        <v>関高校</v>
      </c>
      <c r="I27" s="17"/>
    </row>
  </sheetData>
  <sheetProtection/>
  <mergeCells count="17">
    <mergeCell ref="A24:A26"/>
    <mergeCell ref="A2:E3"/>
    <mergeCell ref="C10:G10"/>
    <mergeCell ref="A18:A20"/>
    <mergeCell ref="A21:A23"/>
    <mergeCell ref="A11:A13"/>
    <mergeCell ref="B24:B26"/>
    <mergeCell ref="H11:H12"/>
    <mergeCell ref="A14:A16"/>
    <mergeCell ref="H14:H15"/>
    <mergeCell ref="H18:H20"/>
    <mergeCell ref="H21:H23"/>
    <mergeCell ref="H24:H26"/>
    <mergeCell ref="B11:B12"/>
    <mergeCell ref="B14:B15"/>
    <mergeCell ref="B18:B20"/>
    <mergeCell ref="B21:B23"/>
  </mergeCells>
  <printOptions/>
  <pageMargins left="0.6692913385826772" right="0.6692913385826772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25"/>
  <sheetViews>
    <sheetView zoomScale="70" zoomScaleNormal="70" zoomScalePageLayoutView="0" workbookViewId="0" topLeftCell="A1">
      <selection activeCell="M15" sqref="M15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  <col min="10" max="10" width="9.00390625" style="4" customWidth="1"/>
  </cols>
  <sheetData>
    <row r="1" ht="6" customHeight="1" thickBot="1"/>
    <row r="2" spans="1:8" ht="19.5" customHeight="1">
      <c r="A2" s="55" t="s">
        <v>86</v>
      </c>
      <c r="B2" s="56"/>
      <c r="C2" s="56"/>
      <c r="D2" s="56"/>
      <c r="E2" s="57"/>
      <c r="G2" s="2">
        <v>1</v>
      </c>
      <c r="H2" s="2" t="s">
        <v>87</v>
      </c>
    </row>
    <row r="3" spans="1:8" ht="19.5" customHeight="1" thickBot="1">
      <c r="A3" s="58"/>
      <c r="B3" s="59"/>
      <c r="C3" s="59"/>
      <c r="D3" s="59"/>
      <c r="E3" s="60"/>
      <c r="G3" s="2">
        <v>2</v>
      </c>
      <c r="H3" s="2" t="s">
        <v>88</v>
      </c>
    </row>
    <row r="4" spans="7:8" ht="19.5" customHeight="1">
      <c r="G4" s="2">
        <v>3</v>
      </c>
      <c r="H4" s="2" t="s">
        <v>89</v>
      </c>
    </row>
    <row r="5" spans="1:8" ht="19.5" customHeight="1">
      <c r="A5" s="61"/>
      <c r="B5" s="61"/>
      <c r="D5" s="61">
        <f>IF(C5=0,"",VLOOKUP(C5,$G$2:$H$7,2))</f>
      </c>
      <c r="E5" s="61"/>
      <c r="G5" s="2">
        <v>4</v>
      </c>
      <c r="H5" s="2" t="s">
        <v>90</v>
      </c>
    </row>
    <row r="6" spans="1:8" ht="19.5" customHeight="1">
      <c r="A6" s="61"/>
      <c r="B6" s="61"/>
      <c r="D6" s="61"/>
      <c r="E6" s="61"/>
      <c r="G6" s="2">
        <v>5</v>
      </c>
      <c r="H6" s="2" t="s">
        <v>91</v>
      </c>
    </row>
    <row r="7" spans="7:8" ht="19.5" customHeight="1">
      <c r="G7" s="2">
        <v>6</v>
      </c>
      <c r="H7" s="2" t="s">
        <v>92</v>
      </c>
    </row>
    <row r="8" ht="19.5" customHeight="1"/>
    <row r="9" ht="6.75" customHeight="1"/>
    <row r="10" spans="1:9" ht="12.75">
      <c r="A10" s="2" t="s">
        <v>0</v>
      </c>
      <c r="B10" s="2" t="s">
        <v>1</v>
      </c>
      <c r="C10" s="62" t="s">
        <v>2</v>
      </c>
      <c r="D10" s="63"/>
      <c r="E10" s="63"/>
      <c r="F10" s="63"/>
      <c r="G10" s="64"/>
      <c r="H10" s="2" t="s">
        <v>56</v>
      </c>
      <c r="I10" s="3" t="s">
        <v>3</v>
      </c>
    </row>
    <row r="11" spans="1:9" ht="30" customHeight="1">
      <c r="A11" s="65">
        <v>1</v>
      </c>
      <c r="B11" s="65" t="s">
        <v>36</v>
      </c>
      <c r="C11" s="38">
        <v>5</v>
      </c>
      <c r="D11" s="32" t="str">
        <f aca="true" t="shared" si="0" ref="D11:D25">IF(C11=0,"",VLOOKUP(C11,$G$2:$H$7,2))</f>
        <v>各務原西</v>
      </c>
      <c r="E11" s="32" t="s">
        <v>164</v>
      </c>
      <c r="F11" s="38">
        <v>2</v>
      </c>
      <c r="G11" s="32" t="str">
        <f aca="true" t="shared" si="1" ref="G11:G25">IF(F11=0,"",VLOOKUP(F11,$G$2:$H$7,2))</f>
        <v>可児工業</v>
      </c>
      <c r="H11" s="66" t="s">
        <v>93</v>
      </c>
      <c r="I11" s="36">
        <v>0.4166666666666667</v>
      </c>
    </row>
    <row r="12" spans="1:9" ht="30" customHeight="1">
      <c r="A12" s="66"/>
      <c r="B12" s="66"/>
      <c r="C12" s="32">
        <v>1</v>
      </c>
      <c r="D12" s="32" t="str">
        <f t="shared" si="0"/>
        <v>郡上</v>
      </c>
      <c r="E12" s="35" t="s">
        <v>165</v>
      </c>
      <c r="F12" s="32">
        <v>6</v>
      </c>
      <c r="G12" s="32" t="str">
        <f t="shared" si="1"/>
        <v>富田</v>
      </c>
      <c r="H12" s="66"/>
      <c r="I12" s="37">
        <v>0.5</v>
      </c>
    </row>
    <row r="13" spans="1:9" ht="30" customHeight="1">
      <c r="A13" s="67"/>
      <c r="B13" s="67"/>
      <c r="C13" s="32">
        <v>3</v>
      </c>
      <c r="D13" s="32" t="str">
        <f t="shared" si="0"/>
        <v>加納</v>
      </c>
      <c r="E13" s="35" t="s">
        <v>163</v>
      </c>
      <c r="F13" s="32">
        <v>4</v>
      </c>
      <c r="G13" s="32" t="str">
        <f t="shared" si="1"/>
        <v>高山西</v>
      </c>
      <c r="H13" s="67"/>
      <c r="I13" s="37">
        <v>0.5833333333333334</v>
      </c>
    </row>
    <row r="14" spans="1:9" ht="30" customHeight="1">
      <c r="A14" s="68">
        <v>2</v>
      </c>
      <c r="B14" s="68" t="s">
        <v>38</v>
      </c>
      <c r="C14" s="28">
        <v>1</v>
      </c>
      <c r="D14" s="28" t="str">
        <f t="shared" si="0"/>
        <v>郡上</v>
      </c>
      <c r="E14" s="28" t="s">
        <v>171</v>
      </c>
      <c r="F14" s="28">
        <v>5</v>
      </c>
      <c r="G14" s="28" t="str">
        <f t="shared" si="1"/>
        <v>各務原西</v>
      </c>
      <c r="H14" s="110" t="s">
        <v>94</v>
      </c>
      <c r="I14" s="30">
        <v>0.4166666666666667</v>
      </c>
    </row>
    <row r="15" spans="1:9" ht="30" customHeight="1">
      <c r="A15" s="69"/>
      <c r="B15" s="69"/>
      <c r="C15" s="28">
        <v>6</v>
      </c>
      <c r="D15" s="28" t="str">
        <f t="shared" si="0"/>
        <v>富田</v>
      </c>
      <c r="E15" s="28" t="s">
        <v>172</v>
      </c>
      <c r="F15" s="28">
        <v>4</v>
      </c>
      <c r="G15" s="28" t="str">
        <f t="shared" si="1"/>
        <v>高山西</v>
      </c>
      <c r="H15" s="69"/>
      <c r="I15" s="30">
        <v>0.4895833333333333</v>
      </c>
    </row>
    <row r="16" spans="1:9" ht="30" customHeight="1">
      <c r="A16" s="70"/>
      <c r="B16" s="70"/>
      <c r="C16" s="28">
        <v>2</v>
      </c>
      <c r="D16" s="28" t="str">
        <f t="shared" si="0"/>
        <v>可児工業</v>
      </c>
      <c r="E16" s="31" t="s">
        <v>161</v>
      </c>
      <c r="F16" s="28">
        <v>3</v>
      </c>
      <c r="G16" s="28" t="str">
        <f t="shared" si="1"/>
        <v>加納</v>
      </c>
      <c r="H16" s="70"/>
      <c r="I16" s="30">
        <v>0.5625</v>
      </c>
    </row>
    <row r="17" spans="1:9" ht="30" customHeight="1">
      <c r="A17" s="52">
        <v>3</v>
      </c>
      <c r="B17" s="52" t="s">
        <v>148</v>
      </c>
      <c r="C17" s="2">
        <v>5</v>
      </c>
      <c r="D17" s="2" t="str">
        <f t="shared" si="0"/>
        <v>各務原西</v>
      </c>
      <c r="E17" s="2" t="s">
        <v>59</v>
      </c>
      <c r="F17" s="2">
        <v>3</v>
      </c>
      <c r="G17" s="2" t="str">
        <f t="shared" si="1"/>
        <v>加納</v>
      </c>
      <c r="H17" s="52" t="s">
        <v>93</v>
      </c>
      <c r="I17" s="6">
        <v>0.4166666666666667</v>
      </c>
    </row>
    <row r="18" spans="1:9" ht="30" customHeight="1">
      <c r="A18" s="53"/>
      <c r="B18" s="53"/>
      <c r="C18" s="2">
        <v>1</v>
      </c>
      <c r="D18" s="2" t="str">
        <f t="shared" si="0"/>
        <v>郡上</v>
      </c>
      <c r="E18" s="2" t="s">
        <v>59</v>
      </c>
      <c r="F18" s="2">
        <v>4</v>
      </c>
      <c r="G18" s="2" t="str">
        <f t="shared" si="1"/>
        <v>高山西</v>
      </c>
      <c r="H18" s="53"/>
      <c r="I18" s="6">
        <v>0.5</v>
      </c>
    </row>
    <row r="19" spans="1:9" ht="30" customHeight="1">
      <c r="A19" s="54"/>
      <c r="B19" s="54"/>
      <c r="C19" s="2">
        <v>6</v>
      </c>
      <c r="D19" s="2" t="str">
        <f t="shared" si="0"/>
        <v>富田</v>
      </c>
      <c r="E19" s="2" t="s">
        <v>59</v>
      </c>
      <c r="F19" s="2">
        <v>2</v>
      </c>
      <c r="G19" s="2" t="str">
        <f t="shared" si="1"/>
        <v>可児工業</v>
      </c>
      <c r="H19" s="54"/>
      <c r="I19" s="6">
        <v>0.5833333333333334</v>
      </c>
    </row>
    <row r="20" spans="1:9" ht="30" customHeight="1">
      <c r="A20" s="52">
        <v>4</v>
      </c>
      <c r="B20" s="52" t="s">
        <v>43</v>
      </c>
      <c r="C20" s="2">
        <v>4</v>
      </c>
      <c r="D20" s="2" t="str">
        <f t="shared" si="0"/>
        <v>高山西</v>
      </c>
      <c r="E20" s="2" t="s">
        <v>59</v>
      </c>
      <c r="F20" s="2">
        <v>2</v>
      </c>
      <c r="G20" s="2" t="str">
        <f t="shared" si="1"/>
        <v>可児工業</v>
      </c>
      <c r="H20" s="75" t="s">
        <v>95</v>
      </c>
      <c r="I20" s="6">
        <v>0.4166666666666667</v>
      </c>
    </row>
    <row r="21" spans="1:9" ht="30" customHeight="1">
      <c r="A21" s="53"/>
      <c r="B21" s="53"/>
      <c r="C21" s="2">
        <v>1</v>
      </c>
      <c r="D21" s="2" t="str">
        <f t="shared" si="0"/>
        <v>郡上</v>
      </c>
      <c r="E21" s="2" t="s">
        <v>59</v>
      </c>
      <c r="F21" s="2">
        <v>3</v>
      </c>
      <c r="G21" s="2" t="str">
        <f t="shared" si="1"/>
        <v>加納</v>
      </c>
      <c r="H21" s="53"/>
      <c r="I21" s="6">
        <v>0.5</v>
      </c>
    </row>
    <row r="22" spans="1:9" ht="30" customHeight="1">
      <c r="A22" s="54"/>
      <c r="B22" s="54"/>
      <c r="C22" s="2">
        <v>5</v>
      </c>
      <c r="D22" s="2" t="str">
        <f t="shared" si="0"/>
        <v>各務原西</v>
      </c>
      <c r="E22" s="2" t="s">
        <v>59</v>
      </c>
      <c r="F22" s="2">
        <v>6</v>
      </c>
      <c r="G22" s="2" t="str">
        <f t="shared" si="1"/>
        <v>富田</v>
      </c>
      <c r="H22" s="54"/>
      <c r="I22" s="6">
        <v>0.5833333333333334</v>
      </c>
    </row>
    <row r="23" spans="1:9" ht="30" customHeight="1">
      <c r="A23" s="52">
        <v>5</v>
      </c>
      <c r="B23" s="52" t="s">
        <v>44</v>
      </c>
      <c r="C23" s="2">
        <v>3</v>
      </c>
      <c r="D23" s="2" t="str">
        <f t="shared" si="0"/>
        <v>加納</v>
      </c>
      <c r="E23" s="2" t="s">
        <v>59</v>
      </c>
      <c r="F23" s="2">
        <v>6</v>
      </c>
      <c r="G23" s="2" t="str">
        <f t="shared" si="1"/>
        <v>富田</v>
      </c>
      <c r="H23" s="52" t="s">
        <v>96</v>
      </c>
      <c r="I23" s="6">
        <v>0.4166666666666667</v>
      </c>
    </row>
    <row r="24" spans="1:9" ht="30" customHeight="1">
      <c r="A24" s="53"/>
      <c r="B24" s="53"/>
      <c r="C24" s="2">
        <v>4</v>
      </c>
      <c r="D24" s="2" t="str">
        <f t="shared" si="0"/>
        <v>高山西</v>
      </c>
      <c r="E24" s="2" t="s">
        <v>59</v>
      </c>
      <c r="F24" s="2">
        <v>5</v>
      </c>
      <c r="G24" s="2" t="str">
        <f t="shared" si="1"/>
        <v>各務原西</v>
      </c>
      <c r="H24" s="53"/>
      <c r="I24" s="6">
        <v>0.5</v>
      </c>
    </row>
    <row r="25" spans="1:9" ht="30" customHeight="1">
      <c r="A25" s="54"/>
      <c r="B25" s="54"/>
      <c r="C25" s="2">
        <v>1</v>
      </c>
      <c r="D25" s="2" t="str">
        <f t="shared" si="0"/>
        <v>郡上</v>
      </c>
      <c r="E25" s="2" t="s">
        <v>59</v>
      </c>
      <c r="F25" s="2">
        <v>2</v>
      </c>
      <c r="G25" s="2" t="str">
        <f t="shared" si="1"/>
        <v>可児工業</v>
      </c>
      <c r="H25" s="54"/>
      <c r="I25" s="6">
        <v>0.5833333333333334</v>
      </c>
    </row>
  </sheetData>
  <sheetProtection/>
  <mergeCells count="21">
    <mergeCell ref="A23:A25"/>
    <mergeCell ref="B23:B25"/>
    <mergeCell ref="H23:H25"/>
    <mergeCell ref="A17:A19"/>
    <mergeCell ref="B17:B19"/>
    <mergeCell ref="H17:H19"/>
    <mergeCell ref="A20:A22"/>
    <mergeCell ref="B20:B22"/>
    <mergeCell ref="H20:H22"/>
    <mergeCell ref="A11:A13"/>
    <mergeCell ref="B11:B13"/>
    <mergeCell ref="H11:H13"/>
    <mergeCell ref="A14:A16"/>
    <mergeCell ref="B14:B16"/>
    <mergeCell ref="H14:H16"/>
    <mergeCell ref="A2:E3"/>
    <mergeCell ref="A5:B5"/>
    <mergeCell ref="D5:E5"/>
    <mergeCell ref="A6:B6"/>
    <mergeCell ref="D6:E6"/>
    <mergeCell ref="C10:G10"/>
  </mergeCells>
  <printOptions/>
  <pageMargins left="0.6692913385826772" right="0.6692913385826772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1"/>
  <sheetViews>
    <sheetView zoomScale="70" zoomScaleNormal="70" zoomScalePageLayoutView="0" workbookViewId="0" topLeftCell="A1">
      <selection activeCell="M15" sqref="M15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  <col min="10" max="10" width="9.00390625" style="4" customWidth="1"/>
  </cols>
  <sheetData>
    <row r="1" ht="6" customHeight="1" thickBot="1"/>
    <row r="2" spans="1:8" ht="19.5" customHeight="1">
      <c r="A2" s="55" t="s">
        <v>23</v>
      </c>
      <c r="B2" s="94"/>
      <c r="C2" s="94"/>
      <c r="D2" s="94"/>
      <c r="E2" s="95"/>
      <c r="G2" s="2">
        <v>1</v>
      </c>
      <c r="H2" s="8" t="s">
        <v>24</v>
      </c>
    </row>
    <row r="3" spans="1:8" ht="19.5" customHeight="1" thickBot="1">
      <c r="A3" s="96"/>
      <c r="B3" s="97"/>
      <c r="C3" s="97"/>
      <c r="D3" s="97"/>
      <c r="E3" s="98"/>
      <c r="G3" s="2">
        <v>2</v>
      </c>
      <c r="H3" s="8" t="s">
        <v>25</v>
      </c>
    </row>
    <row r="4" spans="7:8" ht="19.5" customHeight="1">
      <c r="G4" s="2">
        <v>3</v>
      </c>
      <c r="H4" s="8" t="s">
        <v>26</v>
      </c>
    </row>
    <row r="5" spans="4:8" ht="19.5" customHeight="1">
      <c r="D5" s="9"/>
      <c r="E5" s="9"/>
      <c r="G5" s="2">
        <v>4</v>
      </c>
      <c r="H5" s="8" t="s">
        <v>27</v>
      </c>
    </row>
    <row r="6" spans="4:8" ht="19.5" customHeight="1">
      <c r="D6" s="1"/>
      <c r="E6" s="1"/>
      <c r="G6" s="2">
        <v>5</v>
      </c>
      <c r="H6" s="8" t="s">
        <v>28</v>
      </c>
    </row>
    <row r="7" spans="7:8" ht="19.5" customHeight="1">
      <c r="G7" s="2">
        <v>6</v>
      </c>
      <c r="H7" s="8" t="s">
        <v>29</v>
      </c>
    </row>
    <row r="8" spans="4:8" ht="19.5" customHeight="1">
      <c r="D8" s="1"/>
      <c r="E8" s="1"/>
      <c r="G8" s="2">
        <v>7</v>
      </c>
      <c r="H8" s="8" t="s">
        <v>30</v>
      </c>
    </row>
    <row r="9" ht="6.75" customHeight="1"/>
    <row r="10" spans="1:9" ht="12.75">
      <c r="A10" s="2" t="s">
        <v>31</v>
      </c>
      <c r="B10" s="2" t="s">
        <v>32</v>
      </c>
      <c r="C10" s="62" t="s">
        <v>33</v>
      </c>
      <c r="D10" s="63"/>
      <c r="E10" s="63"/>
      <c r="F10" s="63"/>
      <c r="G10" s="64"/>
      <c r="H10" s="2" t="s">
        <v>34</v>
      </c>
      <c r="I10" s="3" t="s">
        <v>35</v>
      </c>
    </row>
    <row r="11" spans="1:9" ht="30" customHeight="1">
      <c r="A11" s="65">
        <v>1</v>
      </c>
      <c r="B11" s="65" t="s">
        <v>36</v>
      </c>
      <c r="C11" s="32">
        <v>5</v>
      </c>
      <c r="D11" s="32" t="s">
        <v>28</v>
      </c>
      <c r="E11" s="35" t="s">
        <v>157</v>
      </c>
      <c r="F11" s="32">
        <v>2</v>
      </c>
      <c r="G11" s="32" t="s">
        <v>25</v>
      </c>
      <c r="H11" s="65" t="s">
        <v>37</v>
      </c>
      <c r="I11" s="36">
        <v>0.4166666666666667</v>
      </c>
    </row>
    <row r="12" spans="1:9" ht="30" customHeight="1">
      <c r="A12" s="66"/>
      <c r="B12" s="66"/>
      <c r="C12" s="32">
        <v>4</v>
      </c>
      <c r="D12" s="32" t="s">
        <v>27</v>
      </c>
      <c r="E12" s="35" t="s">
        <v>158</v>
      </c>
      <c r="F12" s="32">
        <v>3</v>
      </c>
      <c r="G12" s="32" t="s">
        <v>26</v>
      </c>
      <c r="H12" s="66"/>
      <c r="I12" s="37">
        <v>0.4895833333333333</v>
      </c>
    </row>
    <row r="13" spans="1:9" ht="30" customHeight="1">
      <c r="A13" s="67"/>
      <c r="B13" s="67"/>
      <c r="C13" s="32">
        <v>6</v>
      </c>
      <c r="D13" s="32" t="s">
        <v>29</v>
      </c>
      <c r="E13" s="35" t="s">
        <v>159</v>
      </c>
      <c r="F13" s="32">
        <v>1</v>
      </c>
      <c r="G13" s="32" t="s">
        <v>24</v>
      </c>
      <c r="H13" s="67"/>
      <c r="I13" s="37">
        <v>0.5625</v>
      </c>
    </row>
    <row r="14" spans="1:9" ht="30" customHeight="1">
      <c r="A14" s="68">
        <v>2</v>
      </c>
      <c r="B14" s="68" t="s">
        <v>38</v>
      </c>
      <c r="C14" s="28">
        <v>1</v>
      </c>
      <c r="D14" s="28" t="s">
        <v>24</v>
      </c>
      <c r="E14" s="31" t="s">
        <v>168</v>
      </c>
      <c r="F14" s="28">
        <v>7</v>
      </c>
      <c r="G14" s="28" t="s">
        <v>30</v>
      </c>
      <c r="H14" s="68" t="s">
        <v>39</v>
      </c>
      <c r="I14" s="29">
        <v>0.3958333333333333</v>
      </c>
    </row>
    <row r="15" spans="1:9" ht="30" customHeight="1">
      <c r="A15" s="69"/>
      <c r="B15" s="69"/>
      <c r="C15" s="28">
        <v>3</v>
      </c>
      <c r="D15" s="28" t="s">
        <v>26</v>
      </c>
      <c r="E15" s="31" t="s">
        <v>166</v>
      </c>
      <c r="F15" s="28">
        <v>5</v>
      </c>
      <c r="G15" s="28" t="s">
        <v>28</v>
      </c>
      <c r="H15" s="69"/>
      <c r="I15" s="30">
        <v>0.46875</v>
      </c>
    </row>
    <row r="16" spans="1:9" ht="30" customHeight="1">
      <c r="A16" s="70"/>
      <c r="B16" s="70"/>
      <c r="C16" s="28">
        <v>2</v>
      </c>
      <c r="D16" s="28" t="s">
        <v>25</v>
      </c>
      <c r="E16" s="31" t="s">
        <v>167</v>
      </c>
      <c r="F16" s="28">
        <v>6</v>
      </c>
      <c r="G16" s="28" t="s">
        <v>29</v>
      </c>
      <c r="H16" s="70"/>
      <c r="I16" s="30">
        <v>0.5833333333333334</v>
      </c>
    </row>
    <row r="17" spans="1:9" ht="30" customHeight="1">
      <c r="A17" s="52">
        <v>3</v>
      </c>
      <c r="B17" s="52" t="s">
        <v>40</v>
      </c>
      <c r="C17" s="2">
        <v>3</v>
      </c>
      <c r="D17" s="2" t="s">
        <v>26</v>
      </c>
      <c r="E17" s="2" t="s">
        <v>12</v>
      </c>
      <c r="F17" s="2">
        <v>7</v>
      </c>
      <c r="G17" s="2" t="s">
        <v>30</v>
      </c>
      <c r="H17" s="52" t="s">
        <v>26</v>
      </c>
      <c r="I17" s="7">
        <v>0.3958333333333333</v>
      </c>
    </row>
    <row r="18" spans="1:9" ht="30" customHeight="1">
      <c r="A18" s="53"/>
      <c r="B18" s="53"/>
      <c r="C18" s="2">
        <v>2</v>
      </c>
      <c r="D18" s="2" t="s">
        <v>25</v>
      </c>
      <c r="E18" s="2" t="s">
        <v>12</v>
      </c>
      <c r="F18" s="2">
        <v>1</v>
      </c>
      <c r="G18" s="2" t="s">
        <v>24</v>
      </c>
      <c r="H18" s="53"/>
      <c r="I18" s="6">
        <v>0.46875</v>
      </c>
    </row>
    <row r="19" spans="1:9" ht="30" customHeight="1">
      <c r="A19" s="54"/>
      <c r="B19" s="54"/>
      <c r="C19" s="2">
        <v>4</v>
      </c>
      <c r="D19" s="2" t="s">
        <v>27</v>
      </c>
      <c r="E19" s="2" t="s">
        <v>12</v>
      </c>
      <c r="F19" s="2">
        <v>6</v>
      </c>
      <c r="G19" s="2" t="s">
        <v>29</v>
      </c>
      <c r="H19" s="54"/>
      <c r="I19" s="6">
        <v>0.5416666666666666</v>
      </c>
    </row>
    <row r="20" spans="1:9" ht="30" customHeight="1">
      <c r="A20" s="52">
        <v>4</v>
      </c>
      <c r="B20" s="52" t="s">
        <v>41</v>
      </c>
      <c r="C20" s="2">
        <v>7</v>
      </c>
      <c r="D20" s="2" t="s">
        <v>30</v>
      </c>
      <c r="E20" s="2" t="s">
        <v>12</v>
      </c>
      <c r="F20" s="2">
        <v>6</v>
      </c>
      <c r="G20" s="2" t="s">
        <v>29</v>
      </c>
      <c r="H20" s="52" t="s">
        <v>29</v>
      </c>
      <c r="I20" s="5">
        <v>0.3958333333333333</v>
      </c>
    </row>
    <row r="21" spans="1:9" ht="30" customHeight="1">
      <c r="A21" s="53"/>
      <c r="B21" s="53"/>
      <c r="C21" s="2">
        <v>1</v>
      </c>
      <c r="D21" s="2" t="s">
        <v>24</v>
      </c>
      <c r="E21" s="2" t="s">
        <v>12</v>
      </c>
      <c r="F21" s="2">
        <v>5</v>
      </c>
      <c r="G21" s="2" t="s">
        <v>28</v>
      </c>
      <c r="H21" s="53"/>
      <c r="I21" s="6">
        <v>0.46875</v>
      </c>
    </row>
    <row r="22" spans="1:9" ht="30" customHeight="1">
      <c r="A22" s="54"/>
      <c r="B22" s="54"/>
      <c r="C22" s="2">
        <v>2</v>
      </c>
      <c r="D22" s="2" t="s">
        <v>25</v>
      </c>
      <c r="E22" s="2" t="s">
        <v>12</v>
      </c>
      <c r="F22" s="2">
        <v>4</v>
      </c>
      <c r="G22" s="2" t="s">
        <v>27</v>
      </c>
      <c r="H22" s="54"/>
      <c r="I22" s="6">
        <v>0.5416666666666666</v>
      </c>
    </row>
    <row r="23" spans="1:9" ht="30" customHeight="1">
      <c r="A23" s="52">
        <v>5</v>
      </c>
      <c r="B23" s="52" t="s">
        <v>42</v>
      </c>
      <c r="C23" s="2">
        <v>5</v>
      </c>
      <c r="D23" s="2" t="s">
        <v>28</v>
      </c>
      <c r="E23" s="2" t="s">
        <v>12</v>
      </c>
      <c r="F23" s="2">
        <v>4</v>
      </c>
      <c r="G23" s="2" t="s">
        <v>27</v>
      </c>
      <c r="H23" s="52" t="s">
        <v>28</v>
      </c>
      <c r="I23" s="5">
        <v>0.3958333333333333</v>
      </c>
    </row>
    <row r="24" spans="1:9" ht="30" customHeight="1">
      <c r="A24" s="53"/>
      <c r="B24" s="53"/>
      <c r="C24" s="2">
        <v>6</v>
      </c>
      <c r="D24" s="2" t="s">
        <v>29</v>
      </c>
      <c r="E24" s="2" t="s">
        <v>12</v>
      </c>
      <c r="F24" s="2">
        <v>3</v>
      </c>
      <c r="G24" s="2" t="s">
        <v>26</v>
      </c>
      <c r="H24" s="53"/>
      <c r="I24" s="6">
        <v>0.46875</v>
      </c>
    </row>
    <row r="25" spans="1:9" ht="30" customHeight="1">
      <c r="A25" s="54"/>
      <c r="B25" s="54"/>
      <c r="C25" s="2">
        <v>7</v>
      </c>
      <c r="D25" s="2" t="s">
        <v>30</v>
      </c>
      <c r="E25" s="2" t="s">
        <v>12</v>
      </c>
      <c r="F25" s="2">
        <v>2</v>
      </c>
      <c r="G25" s="2" t="s">
        <v>25</v>
      </c>
      <c r="H25" s="54"/>
      <c r="I25" s="6">
        <v>0.5416666666666666</v>
      </c>
    </row>
    <row r="26" spans="1:9" ht="30" customHeight="1">
      <c r="A26" s="52">
        <v>6</v>
      </c>
      <c r="B26" s="52" t="s">
        <v>43</v>
      </c>
      <c r="C26" s="2">
        <v>5</v>
      </c>
      <c r="D26" s="2" t="s">
        <v>28</v>
      </c>
      <c r="E26" s="2" t="s">
        <v>12</v>
      </c>
      <c r="F26" s="2">
        <v>7</v>
      </c>
      <c r="G26" s="2" t="s">
        <v>30</v>
      </c>
      <c r="H26" s="52" t="s">
        <v>28</v>
      </c>
      <c r="I26" s="5">
        <v>0.3958333333333333</v>
      </c>
    </row>
    <row r="27" spans="1:9" ht="30" customHeight="1">
      <c r="A27" s="53"/>
      <c r="B27" s="53"/>
      <c r="C27" s="2">
        <v>3</v>
      </c>
      <c r="D27" s="2" t="s">
        <v>26</v>
      </c>
      <c r="E27" s="2" t="s">
        <v>12</v>
      </c>
      <c r="F27" s="2">
        <v>2</v>
      </c>
      <c r="G27" s="2" t="s">
        <v>25</v>
      </c>
      <c r="H27" s="53"/>
      <c r="I27" s="6">
        <v>0.46875</v>
      </c>
    </row>
    <row r="28" spans="1:9" ht="30" customHeight="1">
      <c r="A28" s="54"/>
      <c r="B28" s="54"/>
      <c r="C28" s="2">
        <v>4</v>
      </c>
      <c r="D28" s="2" t="s">
        <v>27</v>
      </c>
      <c r="E28" s="2" t="s">
        <v>12</v>
      </c>
      <c r="F28" s="2">
        <v>1</v>
      </c>
      <c r="G28" s="2" t="s">
        <v>24</v>
      </c>
      <c r="H28" s="54"/>
      <c r="I28" s="6">
        <v>0.5416666666666666</v>
      </c>
    </row>
    <row r="29" spans="1:9" ht="30" customHeight="1">
      <c r="A29" s="52">
        <v>7</v>
      </c>
      <c r="B29" s="52" t="s">
        <v>44</v>
      </c>
      <c r="C29" s="8">
        <v>6</v>
      </c>
      <c r="D29" s="8" t="s">
        <v>29</v>
      </c>
      <c r="E29" s="8" t="s">
        <v>12</v>
      </c>
      <c r="F29" s="8">
        <v>5</v>
      </c>
      <c r="G29" s="8" t="s">
        <v>28</v>
      </c>
      <c r="H29" s="52" t="s">
        <v>29</v>
      </c>
      <c r="I29" s="6">
        <v>0.3958333333333333</v>
      </c>
    </row>
    <row r="30" spans="1:9" ht="30" customHeight="1">
      <c r="A30" s="53"/>
      <c r="B30" s="53"/>
      <c r="C30" s="8">
        <v>7</v>
      </c>
      <c r="D30" s="8" t="s">
        <v>30</v>
      </c>
      <c r="E30" s="8" t="s">
        <v>12</v>
      </c>
      <c r="F30" s="8">
        <v>4</v>
      </c>
      <c r="G30" s="8" t="s">
        <v>27</v>
      </c>
      <c r="H30" s="53"/>
      <c r="I30" s="6">
        <v>0.46875</v>
      </c>
    </row>
    <row r="31" spans="1:9" ht="30" customHeight="1">
      <c r="A31" s="54"/>
      <c r="B31" s="54"/>
      <c r="C31" s="2">
        <v>1</v>
      </c>
      <c r="D31" s="2" t="s">
        <v>24</v>
      </c>
      <c r="E31" s="2" t="s">
        <v>12</v>
      </c>
      <c r="F31" s="2">
        <v>3</v>
      </c>
      <c r="G31" s="2" t="s">
        <v>26</v>
      </c>
      <c r="H31" s="54"/>
      <c r="I31" s="6">
        <v>0.5416666666666666</v>
      </c>
    </row>
  </sheetData>
  <sheetProtection/>
  <mergeCells count="23">
    <mergeCell ref="A29:A31"/>
    <mergeCell ref="B29:B31"/>
    <mergeCell ref="H29:H31"/>
    <mergeCell ref="A23:A25"/>
    <mergeCell ref="B23:B25"/>
    <mergeCell ref="H23:H25"/>
    <mergeCell ref="A26:A28"/>
    <mergeCell ref="B26:B28"/>
    <mergeCell ref="H26:H28"/>
    <mergeCell ref="A17:A19"/>
    <mergeCell ref="B17:B19"/>
    <mergeCell ref="H17:H19"/>
    <mergeCell ref="A20:A22"/>
    <mergeCell ref="B20:B22"/>
    <mergeCell ref="H20:H22"/>
    <mergeCell ref="A2:E3"/>
    <mergeCell ref="A11:A13"/>
    <mergeCell ref="B11:B13"/>
    <mergeCell ref="H11:H13"/>
    <mergeCell ref="A14:A16"/>
    <mergeCell ref="B14:B16"/>
    <mergeCell ref="H14:H16"/>
    <mergeCell ref="C10:G10"/>
  </mergeCells>
  <printOptions/>
  <pageMargins left="0.6692913385826772" right="0.6692913385826772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34"/>
  <sheetViews>
    <sheetView zoomScale="70" zoomScaleNormal="70" zoomScalePageLayoutView="0" workbookViewId="0" topLeftCell="A4">
      <selection activeCell="L17" sqref="L17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  <col min="10" max="10" width="9.00390625" style="4" customWidth="1"/>
  </cols>
  <sheetData>
    <row r="1" ht="6" customHeight="1" thickBot="1"/>
    <row r="2" spans="1:8" ht="19.5" customHeight="1">
      <c r="A2" s="55" t="s">
        <v>119</v>
      </c>
      <c r="B2" s="94"/>
      <c r="C2" s="94"/>
      <c r="D2" s="94"/>
      <c r="E2" s="95"/>
      <c r="G2" s="2">
        <v>1</v>
      </c>
      <c r="H2" s="27" t="s">
        <v>120</v>
      </c>
    </row>
    <row r="3" spans="1:8" ht="19.5" customHeight="1" thickBot="1">
      <c r="A3" s="96"/>
      <c r="B3" s="97"/>
      <c r="C3" s="97"/>
      <c r="D3" s="97"/>
      <c r="E3" s="98"/>
      <c r="G3" s="2">
        <v>2</v>
      </c>
      <c r="H3" s="27" t="s">
        <v>121</v>
      </c>
    </row>
    <row r="4" spans="7:8" ht="19.5" customHeight="1">
      <c r="G4" s="2">
        <v>3</v>
      </c>
      <c r="H4" s="27" t="s">
        <v>122</v>
      </c>
    </row>
    <row r="5" spans="4:8" ht="19.5" customHeight="1">
      <c r="D5" s="9"/>
      <c r="E5" s="9"/>
      <c r="G5" s="2">
        <v>4</v>
      </c>
      <c r="H5" s="27" t="s">
        <v>123</v>
      </c>
    </row>
    <row r="6" spans="4:8" ht="19.5" customHeight="1">
      <c r="D6" s="1"/>
      <c r="E6" s="1"/>
      <c r="G6" s="2">
        <v>5</v>
      </c>
      <c r="H6" s="27" t="s">
        <v>124</v>
      </c>
    </row>
    <row r="7" spans="7:8" ht="19.5" customHeight="1">
      <c r="G7" s="2">
        <v>6</v>
      </c>
      <c r="H7" s="27" t="s">
        <v>125</v>
      </c>
    </row>
    <row r="8" spans="4:8" ht="19.5" customHeight="1">
      <c r="D8" s="1"/>
      <c r="E8" s="1"/>
      <c r="G8" s="2">
        <v>7</v>
      </c>
      <c r="H8" s="27" t="s">
        <v>126</v>
      </c>
    </row>
    <row r="9" ht="6.75" customHeight="1"/>
    <row r="10" spans="1:9" ht="12.75">
      <c r="A10" s="2" t="s">
        <v>31</v>
      </c>
      <c r="B10" s="2" t="s">
        <v>32</v>
      </c>
      <c r="C10" s="62" t="s">
        <v>33</v>
      </c>
      <c r="D10" s="63"/>
      <c r="E10" s="63"/>
      <c r="F10" s="63"/>
      <c r="G10" s="63"/>
      <c r="H10" s="2"/>
      <c r="I10" s="3" t="s">
        <v>35</v>
      </c>
    </row>
    <row r="11" spans="1:9" ht="30" customHeight="1">
      <c r="A11" s="52">
        <v>1</v>
      </c>
      <c r="B11" s="52" t="s">
        <v>127</v>
      </c>
      <c r="C11" s="2">
        <v>2</v>
      </c>
      <c r="D11" s="2" t="s">
        <v>121</v>
      </c>
      <c r="E11" s="2" t="s">
        <v>12</v>
      </c>
      <c r="F11" s="2">
        <v>1</v>
      </c>
      <c r="G11" s="2" t="s">
        <v>120</v>
      </c>
      <c r="H11" s="52" t="s">
        <v>128</v>
      </c>
      <c r="I11" s="5">
        <v>0.4166666666666667</v>
      </c>
    </row>
    <row r="12" spans="1:9" ht="30" customHeight="1">
      <c r="A12" s="53"/>
      <c r="B12" s="53"/>
      <c r="C12" s="2">
        <v>6</v>
      </c>
      <c r="D12" s="2" t="s">
        <v>125</v>
      </c>
      <c r="E12" s="2" t="s">
        <v>12</v>
      </c>
      <c r="F12" s="2">
        <v>4</v>
      </c>
      <c r="G12" s="2" t="s">
        <v>123</v>
      </c>
      <c r="H12" s="53"/>
      <c r="I12" s="6">
        <v>0.5</v>
      </c>
    </row>
    <row r="13" spans="1:9" ht="30" customHeight="1">
      <c r="A13" s="54"/>
      <c r="B13" s="54"/>
      <c r="C13" s="2">
        <v>3</v>
      </c>
      <c r="D13" s="2" t="s">
        <v>122</v>
      </c>
      <c r="E13" s="2" t="s">
        <v>12</v>
      </c>
      <c r="F13" s="2">
        <v>5</v>
      </c>
      <c r="G13" s="2" t="s">
        <v>124</v>
      </c>
      <c r="H13" s="54"/>
      <c r="I13" s="6">
        <v>0.5833333333333334</v>
      </c>
    </row>
    <row r="14" spans="1:9" ht="30" customHeight="1">
      <c r="A14" s="65">
        <v>2</v>
      </c>
      <c r="B14" s="65" t="s">
        <v>129</v>
      </c>
      <c r="C14" s="32">
        <v>6</v>
      </c>
      <c r="D14" s="32" t="s">
        <v>125</v>
      </c>
      <c r="E14" s="32" t="s">
        <v>151</v>
      </c>
      <c r="F14" s="32">
        <v>3</v>
      </c>
      <c r="G14" s="32" t="s">
        <v>122</v>
      </c>
      <c r="H14" s="65" t="s">
        <v>130</v>
      </c>
      <c r="I14" s="36">
        <v>0.4166666666666667</v>
      </c>
    </row>
    <row r="15" spans="1:9" ht="30" customHeight="1">
      <c r="A15" s="66"/>
      <c r="B15" s="66"/>
      <c r="C15" s="32">
        <v>1</v>
      </c>
      <c r="D15" s="32" t="s">
        <v>120</v>
      </c>
      <c r="E15" s="32" t="s">
        <v>152</v>
      </c>
      <c r="F15" s="32">
        <v>7</v>
      </c>
      <c r="G15" s="32" t="s">
        <v>126</v>
      </c>
      <c r="H15" s="66"/>
      <c r="I15" s="37">
        <v>0.5</v>
      </c>
    </row>
    <row r="16" spans="1:9" ht="30" customHeight="1">
      <c r="A16" s="67"/>
      <c r="B16" s="67"/>
      <c r="C16" s="32">
        <v>2</v>
      </c>
      <c r="D16" s="32" t="s">
        <v>121</v>
      </c>
      <c r="E16" s="32" t="s">
        <v>153</v>
      </c>
      <c r="F16" s="32">
        <v>4</v>
      </c>
      <c r="G16" s="32" t="s">
        <v>123</v>
      </c>
      <c r="H16" s="67"/>
      <c r="I16" s="37">
        <v>0.5833333333333334</v>
      </c>
    </row>
    <row r="17" spans="1:9" ht="30" customHeight="1">
      <c r="A17" s="68">
        <v>3</v>
      </c>
      <c r="B17" s="68" t="s">
        <v>131</v>
      </c>
      <c r="C17" s="28">
        <v>2</v>
      </c>
      <c r="D17" s="28" t="s">
        <v>121</v>
      </c>
      <c r="E17" s="28" t="s">
        <v>171</v>
      </c>
      <c r="F17" s="28">
        <v>7</v>
      </c>
      <c r="G17" s="28" t="s">
        <v>126</v>
      </c>
      <c r="H17" s="68" t="s">
        <v>128</v>
      </c>
      <c r="I17" s="30">
        <v>0.4166666666666667</v>
      </c>
    </row>
    <row r="18" spans="1:9" ht="30" customHeight="1">
      <c r="A18" s="69"/>
      <c r="B18" s="69"/>
      <c r="C18" s="28">
        <v>1</v>
      </c>
      <c r="D18" s="28" t="s">
        <v>120</v>
      </c>
      <c r="E18" s="28" t="s">
        <v>171</v>
      </c>
      <c r="F18" s="28">
        <v>5</v>
      </c>
      <c r="G18" s="28" t="s">
        <v>124</v>
      </c>
      <c r="H18" s="69"/>
      <c r="I18" s="30">
        <v>0.5</v>
      </c>
    </row>
    <row r="19" spans="1:9" ht="30" customHeight="1">
      <c r="A19" s="70"/>
      <c r="B19" s="70"/>
      <c r="C19" s="28">
        <v>3</v>
      </c>
      <c r="D19" s="28" t="s">
        <v>122</v>
      </c>
      <c r="E19" s="28" t="s">
        <v>176</v>
      </c>
      <c r="F19" s="28">
        <v>4</v>
      </c>
      <c r="G19" s="28" t="s">
        <v>123</v>
      </c>
      <c r="H19" s="70"/>
      <c r="I19" s="30">
        <v>0.5833333333333334</v>
      </c>
    </row>
    <row r="20" spans="1:9" ht="30" customHeight="1">
      <c r="A20" s="52">
        <v>4</v>
      </c>
      <c r="B20" s="52" t="s">
        <v>132</v>
      </c>
      <c r="C20" s="2">
        <v>2</v>
      </c>
      <c r="D20" s="2" t="s">
        <v>121</v>
      </c>
      <c r="E20" s="2" t="s">
        <v>12</v>
      </c>
      <c r="F20" s="2">
        <v>3</v>
      </c>
      <c r="G20" s="2" t="s">
        <v>122</v>
      </c>
      <c r="H20" s="52" t="s">
        <v>128</v>
      </c>
      <c r="I20" s="5">
        <v>0.4166666666666667</v>
      </c>
    </row>
    <row r="21" spans="1:9" ht="30" customHeight="1">
      <c r="A21" s="53"/>
      <c r="B21" s="53"/>
      <c r="C21" s="2">
        <v>5</v>
      </c>
      <c r="D21" s="2" t="s">
        <v>124</v>
      </c>
      <c r="E21" s="2" t="s">
        <v>12</v>
      </c>
      <c r="F21" s="2">
        <v>6</v>
      </c>
      <c r="G21" s="2" t="s">
        <v>125</v>
      </c>
      <c r="H21" s="53"/>
      <c r="I21" s="6">
        <v>0.5</v>
      </c>
    </row>
    <row r="22" spans="1:9" ht="30" customHeight="1">
      <c r="A22" s="54"/>
      <c r="B22" s="54"/>
      <c r="C22" s="2">
        <v>7</v>
      </c>
      <c r="D22" s="2" t="s">
        <v>126</v>
      </c>
      <c r="E22" s="2" t="s">
        <v>12</v>
      </c>
      <c r="F22" s="2">
        <v>4</v>
      </c>
      <c r="G22" s="2" t="s">
        <v>123</v>
      </c>
      <c r="H22" s="54"/>
      <c r="I22" s="6">
        <v>0.5833333333333334</v>
      </c>
    </row>
    <row r="23" spans="1:9" ht="30" customHeight="1">
      <c r="A23" s="52">
        <v>5</v>
      </c>
      <c r="B23" s="52" t="s">
        <v>97</v>
      </c>
      <c r="C23" s="2">
        <v>5</v>
      </c>
      <c r="D23" s="2" t="s">
        <v>124</v>
      </c>
      <c r="E23" s="2" t="s">
        <v>12</v>
      </c>
      <c r="F23" s="2">
        <v>4</v>
      </c>
      <c r="G23" s="2" t="s">
        <v>123</v>
      </c>
      <c r="H23" s="52" t="s">
        <v>124</v>
      </c>
      <c r="I23" s="5">
        <v>0.4166666666666667</v>
      </c>
    </row>
    <row r="24" spans="1:9" ht="30" customHeight="1">
      <c r="A24" s="53"/>
      <c r="B24" s="53"/>
      <c r="C24" s="2">
        <v>1</v>
      </c>
      <c r="D24" s="2" t="s">
        <v>120</v>
      </c>
      <c r="E24" s="2" t="s">
        <v>12</v>
      </c>
      <c r="F24" s="2">
        <v>3</v>
      </c>
      <c r="G24" s="2" t="s">
        <v>122</v>
      </c>
      <c r="H24" s="53"/>
      <c r="I24" s="6">
        <v>0.5</v>
      </c>
    </row>
    <row r="25" spans="1:9" ht="30" customHeight="1">
      <c r="A25" s="54"/>
      <c r="B25" s="54"/>
      <c r="C25" s="2">
        <v>6</v>
      </c>
      <c r="D25" s="2" t="s">
        <v>125</v>
      </c>
      <c r="E25" s="2" t="s">
        <v>12</v>
      </c>
      <c r="F25" s="2">
        <v>7</v>
      </c>
      <c r="G25" s="2" t="s">
        <v>126</v>
      </c>
      <c r="H25" s="54"/>
      <c r="I25" s="6">
        <v>0.5833333333333334</v>
      </c>
    </row>
    <row r="26" spans="1:9" ht="30" customHeight="1">
      <c r="A26" s="52">
        <v>6</v>
      </c>
      <c r="B26" s="52" t="s">
        <v>133</v>
      </c>
      <c r="C26" s="2">
        <v>7</v>
      </c>
      <c r="D26" s="2" t="s">
        <v>126</v>
      </c>
      <c r="E26" s="2" t="s">
        <v>12</v>
      </c>
      <c r="F26" s="2">
        <v>3</v>
      </c>
      <c r="G26" s="2" t="s">
        <v>122</v>
      </c>
      <c r="H26" s="52" t="s">
        <v>37</v>
      </c>
      <c r="I26" s="5">
        <v>0.4166666666666667</v>
      </c>
    </row>
    <row r="27" spans="1:9" ht="30" customHeight="1">
      <c r="A27" s="53"/>
      <c r="B27" s="53"/>
      <c r="C27" s="2">
        <v>1</v>
      </c>
      <c r="D27" s="2" t="s">
        <v>120</v>
      </c>
      <c r="E27" s="2" t="s">
        <v>12</v>
      </c>
      <c r="F27" s="2">
        <v>6</v>
      </c>
      <c r="G27" s="2" t="s">
        <v>125</v>
      </c>
      <c r="H27" s="53"/>
      <c r="I27" s="6">
        <v>0.5</v>
      </c>
    </row>
    <row r="28" spans="1:9" ht="30" customHeight="1">
      <c r="A28" s="54"/>
      <c r="B28" s="54"/>
      <c r="C28" s="2">
        <v>2</v>
      </c>
      <c r="D28" s="2" t="s">
        <v>121</v>
      </c>
      <c r="E28" s="2" t="s">
        <v>12</v>
      </c>
      <c r="F28" s="2">
        <v>5</v>
      </c>
      <c r="G28" s="2" t="s">
        <v>124</v>
      </c>
      <c r="H28" s="54"/>
      <c r="I28" s="6">
        <v>0.5833333333333334</v>
      </c>
    </row>
    <row r="29" spans="1:9" ht="30" customHeight="1">
      <c r="A29" s="52">
        <v>7</v>
      </c>
      <c r="B29" s="52" t="s">
        <v>134</v>
      </c>
      <c r="C29" s="27">
        <v>2</v>
      </c>
      <c r="D29" s="27" t="s">
        <v>121</v>
      </c>
      <c r="E29" s="27" t="s">
        <v>12</v>
      </c>
      <c r="F29" s="27">
        <v>6</v>
      </c>
      <c r="G29" s="27" t="s">
        <v>125</v>
      </c>
      <c r="H29" s="52" t="s">
        <v>135</v>
      </c>
      <c r="I29" s="6">
        <v>0.4166666666666667</v>
      </c>
    </row>
    <row r="30" spans="1:9" ht="30" customHeight="1">
      <c r="A30" s="53"/>
      <c r="B30" s="53"/>
      <c r="C30" s="27">
        <v>1</v>
      </c>
      <c r="D30" s="27" t="s">
        <v>120</v>
      </c>
      <c r="E30" s="27" t="s">
        <v>12</v>
      </c>
      <c r="F30" s="27">
        <v>4</v>
      </c>
      <c r="G30" s="27" t="s">
        <v>123</v>
      </c>
      <c r="H30" s="53"/>
      <c r="I30" s="6">
        <v>0.5</v>
      </c>
    </row>
    <row r="31" spans="1:9" ht="30" customHeight="1">
      <c r="A31" s="54"/>
      <c r="B31" s="54"/>
      <c r="C31" s="2">
        <v>5</v>
      </c>
      <c r="D31" s="2" t="s">
        <v>124</v>
      </c>
      <c r="E31" s="2" t="s">
        <v>12</v>
      </c>
      <c r="F31" s="2">
        <v>7</v>
      </c>
      <c r="G31" s="2" t="s">
        <v>126</v>
      </c>
      <c r="H31" s="54"/>
      <c r="I31" s="6">
        <v>0.5833333333333334</v>
      </c>
    </row>
    <row r="32" spans="1:8" ht="39">
      <c r="A32" s="1" t="s">
        <v>136</v>
      </c>
      <c r="B32" s="22" t="s">
        <v>137</v>
      </c>
      <c r="E32" t="s">
        <v>12</v>
      </c>
      <c r="H32" s="21" t="s">
        <v>138</v>
      </c>
    </row>
    <row r="33" spans="3:7" ht="12.75">
      <c r="C33" s="1">
        <v>3</v>
      </c>
      <c r="D33" t="s">
        <v>122</v>
      </c>
      <c r="E33" t="s">
        <v>12</v>
      </c>
      <c r="F33">
        <v>7</v>
      </c>
      <c r="G33" t="s">
        <v>126</v>
      </c>
    </row>
    <row r="34" spans="3:7" ht="12.75">
      <c r="C34" s="1">
        <v>4</v>
      </c>
      <c r="D34" t="s">
        <v>123</v>
      </c>
      <c r="E34" t="s">
        <v>12</v>
      </c>
      <c r="F34">
        <v>6</v>
      </c>
      <c r="G34" t="s">
        <v>125</v>
      </c>
    </row>
  </sheetData>
  <sheetProtection/>
  <mergeCells count="23">
    <mergeCell ref="A29:A31"/>
    <mergeCell ref="B29:B31"/>
    <mergeCell ref="H29:H31"/>
    <mergeCell ref="A23:A25"/>
    <mergeCell ref="B23:B25"/>
    <mergeCell ref="H23:H25"/>
    <mergeCell ref="A26:A28"/>
    <mergeCell ref="B26:B28"/>
    <mergeCell ref="H26:H28"/>
    <mergeCell ref="A17:A19"/>
    <mergeCell ref="B17:B19"/>
    <mergeCell ref="H17:H19"/>
    <mergeCell ref="A20:A22"/>
    <mergeCell ref="B20:B22"/>
    <mergeCell ref="H20:H22"/>
    <mergeCell ref="A2:E3"/>
    <mergeCell ref="C10:G10"/>
    <mergeCell ref="A11:A13"/>
    <mergeCell ref="B11:B13"/>
    <mergeCell ref="H11:H13"/>
    <mergeCell ref="A14:A16"/>
    <mergeCell ref="B14:B16"/>
    <mergeCell ref="H14:H16"/>
  </mergeCells>
  <printOptions/>
  <pageMargins left="0.6692913385826772" right="0.6692913385826772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28"/>
  <sheetViews>
    <sheetView zoomScale="70" zoomScaleNormal="70" zoomScalePageLayoutView="0" workbookViewId="0" topLeftCell="A7">
      <selection activeCell="M15" sqref="M15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  <col min="10" max="10" width="9.00390625" style="4" customWidth="1"/>
  </cols>
  <sheetData>
    <row r="1" ht="6" customHeight="1" thickBot="1"/>
    <row r="2" spans="1:8" ht="19.5" customHeight="1">
      <c r="A2" s="55" t="s">
        <v>67</v>
      </c>
      <c r="B2" s="56"/>
      <c r="C2" s="56"/>
      <c r="D2" s="56"/>
      <c r="E2" s="57"/>
      <c r="G2" s="2">
        <v>1</v>
      </c>
      <c r="H2" s="2" t="s">
        <v>68</v>
      </c>
    </row>
    <row r="3" spans="1:8" ht="19.5" customHeight="1" thickBot="1">
      <c r="A3" s="58"/>
      <c r="B3" s="59"/>
      <c r="C3" s="59"/>
      <c r="D3" s="59"/>
      <c r="E3" s="60"/>
      <c r="G3" s="2">
        <v>2</v>
      </c>
      <c r="H3" s="2" t="s">
        <v>69</v>
      </c>
    </row>
    <row r="4" spans="7:8" ht="19.5" customHeight="1">
      <c r="G4" s="2">
        <v>3</v>
      </c>
      <c r="H4" s="2" t="s">
        <v>70</v>
      </c>
    </row>
    <row r="5" spans="1:8" ht="19.5" customHeight="1">
      <c r="A5" s="61"/>
      <c r="B5" s="61"/>
      <c r="D5" s="61">
        <f>IF(C5=0,"",VLOOKUP(C5,$G$2:$H$8,2))</f>
      </c>
      <c r="E5" s="61"/>
      <c r="G5" s="2">
        <v>4</v>
      </c>
      <c r="H5" s="2" t="s">
        <v>71</v>
      </c>
    </row>
    <row r="6" spans="1:8" ht="19.5" customHeight="1">
      <c r="A6" s="61"/>
      <c r="B6" s="61"/>
      <c r="D6" s="61"/>
      <c r="E6" s="61"/>
      <c r="G6" s="2">
        <v>5</v>
      </c>
      <c r="H6" s="2" t="s">
        <v>72</v>
      </c>
    </row>
    <row r="7" spans="7:8" ht="19.5" customHeight="1">
      <c r="G7" s="2">
        <v>6</v>
      </c>
      <c r="H7" s="2" t="s">
        <v>73</v>
      </c>
    </row>
    <row r="8" spans="4:8" ht="19.5" customHeight="1">
      <c r="D8" s="61"/>
      <c r="E8" s="61"/>
      <c r="G8" s="1"/>
      <c r="H8" s="1"/>
    </row>
    <row r="9" ht="6.75" customHeight="1"/>
    <row r="10" spans="1:9" ht="12.75">
      <c r="A10" s="2" t="s">
        <v>0</v>
      </c>
      <c r="B10" s="2" t="s">
        <v>1</v>
      </c>
      <c r="C10" s="62" t="s">
        <v>2</v>
      </c>
      <c r="D10" s="63"/>
      <c r="E10" s="63"/>
      <c r="F10" s="63"/>
      <c r="G10" s="64"/>
      <c r="H10" s="2" t="s">
        <v>56</v>
      </c>
      <c r="I10" s="3" t="s">
        <v>3</v>
      </c>
    </row>
    <row r="11" spans="1:9" ht="30" customHeight="1">
      <c r="A11" s="68">
        <v>1</v>
      </c>
      <c r="B11" s="68" t="s">
        <v>38</v>
      </c>
      <c r="C11" s="42">
        <v>3</v>
      </c>
      <c r="D11" s="28" t="str">
        <f aca="true" t="shared" si="0" ref="D11:D25">IF(C11=0,"",VLOOKUP(C11,$G$2:$H$8,2))</f>
        <v>中津</v>
      </c>
      <c r="E11" s="48" t="s">
        <v>170</v>
      </c>
      <c r="F11" s="42">
        <v>4</v>
      </c>
      <c r="G11" s="28" t="str">
        <f aca="true" t="shared" si="1" ref="G11:G25">IF(F11=0,"",VLOOKUP(F11,$G$2:$H$8,2))</f>
        <v>中京C</v>
      </c>
      <c r="H11" s="69" t="s">
        <v>74</v>
      </c>
      <c r="I11" s="29">
        <v>0.4583333333333333</v>
      </c>
    </row>
    <row r="12" spans="1:9" ht="30" customHeight="1">
      <c r="A12" s="69"/>
      <c r="B12" s="69"/>
      <c r="C12" s="28">
        <v>2</v>
      </c>
      <c r="D12" s="28" t="str">
        <f t="shared" si="0"/>
        <v>加茂</v>
      </c>
      <c r="E12" s="48" t="s">
        <v>161</v>
      </c>
      <c r="F12" s="28">
        <v>5</v>
      </c>
      <c r="G12" s="28" t="str">
        <f t="shared" si="1"/>
        <v>美濃加茂A</v>
      </c>
      <c r="H12" s="69"/>
      <c r="I12" s="30">
        <v>0.5208333333333334</v>
      </c>
    </row>
    <row r="13" spans="1:9" ht="30" customHeight="1">
      <c r="A13" s="70"/>
      <c r="B13" s="70"/>
      <c r="C13" s="28">
        <v>1</v>
      </c>
      <c r="D13" s="28" t="str">
        <f t="shared" si="0"/>
        <v>多治見北A</v>
      </c>
      <c r="E13" s="48" t="s">
        <v>175</v>
      </c>
      <c r="F13" s="28">
        <v>6</v>
      </c>
      <c r="G13" s="28" t="str">
        <f t="shared" si="1"/>
        <v>恵那</v>
      </c>
      <c r="H13" s="70"/>
      <c r="I13" s="30">
        <v>0.5833333333333334</v>
      </c>
    </row>
    <row r="14" spans="1:9" ht="30" customHeight="1">
      <c r="A14" s="52">
        <v>2</v>
      </c>
      <c r="B14" s="52" t="s">
        <v>41</v>
      </c>
      <c r="C14" s="2">
        <v>1</v>
      </c>
      <c r="D14" s="2" t="str">
        <f t="shared" si="0"/>
        <v>多治見北A</v>
      </c>
      <c r="E14" s="2" t="s">
        <v>59</v>
      </c>
      <c r="F14" s="2">
        <v>5</v>
      </c>
      <c r="G14" s="2" t="str">
        <f t="shared" si="1"/>
        <v>美濃加茂A</v>
      </c>
      <c r="H14" s="75" t="s">
        <v>75</v>
      </c>
      <c r="I14" s="6">
        <v>0.3958333333333333</v>
      </c>
    </row>
    <row r="15" spans="1:9" ht="30" customHeight="1">
      <c r="A15" s="53"/>
      <c r="B15" s="53"/>
      <c r="C15" s="2">
        <v>6</v>
      </c>
      <c r="D15" s="2" t="str">
        <f t="shared" si="0"/>
        <v>恵那</v>
      </c>
      <c r="E15" s="2" t="s">
        <v>59</v>
      </c>
      <c r="F15" s="2">
        <v>4</v>
      </c>
      <c r="G15" s="2" t="str">
        <f t="shared" si="1"/>
        <v>中京C</v>
      </c>
      <c r="H15" s="53"/>
      <c r="I15" s="6">
        <v>0.46875</v>
      </c>
    </row>
    <row r="16" spans="1:9" ht="30" customHeight="1">
      <c r="A16" s="54"/>
      <c r="B16" s="54"/>
      <c r="C16" s="2">
        <v>2</v>
      </c>
      <c r="D16" s="2" t="str">
        <f t="shared" si="0"/>
        <v>加茂</v>
      </c>
      <c r="E16" s="2" t="s">
        <v>59</v>
      </c>
      <c r="F16" s="2">
        <v>3</v>
      </c>
      <c r="G16" s="2" t="str">
        <f t="shared" si="1"/>
        <v>中津</v>
      </c>
      <c r="H16" s="54"/>
      <c r="I16" s="6">
        <v>0.5416666666666666</v>
      </c>
    </row>
    <row r="17" spans="1:9" ht="30" customHeight="1">
      <c r="A17" s="52">
        <v>3</v>
      </c>
      <c r="B17" s="52" t="s">
        <v>42</v>
      </c>
      <c r="C17" s="2">
        <v>5</v>
      </c>
      <c r="D17" s="2" t="str">
        <f t="shared" si="0"/>
        <v>美濃加茂A</v>
      </c>
      <c r="E17" s="2" t="s">
        <v>59</v>
      </c>
      <c r="F17" s="2">
        <v>3</v>
      </c>
      <c r="G17" s="2" t="str">
        <f t="shared" si="1"/>
        <v>中津</v>
      </c>
      <c r="H17" s="52" t="s">
        <v>70</v>
      </c>
      <c r="I17" s="6">
        <v>0.3958333333333333</v>
      </c>
    </row>
    <row r="18" spans="1:9" ht="30" customHeight="1">
      <c r="A18" s="53"/>
      <c r="B18" s="53"/>
      <c r="C18" s="2">
        <v>1</v>
      </c>
      <c r="D18" s="2" t="str">
        <f t="shared" si="0"/>
        <v>多治見北A</v>
      </c>
      <c r="E18" s="2" t="s">
        <v>59</v>
      </c>
      <c r="F18" s="2">
        <v>4</v>
      </c>
      <c r="G18" s="2" t="str">
        <f t="shared" si="1"/>
        <v>中京C</v>
      </c>
      <c r="H18" s="53"/>
      <c r="I18" s="6">
        <v>0.46875</v>
      </c>
    </row>
    <row r="19" spans="1:9" ht="30" customHeight="1">
      <c r="A19" s="54"/>
      <c r="B19" s="54"/>
      <c r="C19" s="2">
        <v>6</v>
      </c>
      <c r="D19" s="2" t="str">
        <f t="shared" si="0"/>
        <v>恵那</v>
      </c>
      <c r="E19" s="2" t="s">
        <v>59</v>
      </c>
      <c r="F19" s="2">
        <v>2</v>
      </c>
      <c r="G19" s="2" t="str">
        <f t="shared" si="1"/>
        <v>加茂</v>
      </c>
      <c r="H19" s="54"/>
      <c r="I19" s="6">
        <v>0.5416666666666666</v>
      </c>
    </row>
    <row r="20" spans="1:9" ht="30" customHeight="1">
      <c r="A20" s="52">
        <v>4</v>
      </c>
      <c r="B20" s="52" t="s">
        <v>141</v>
      </c>
      <c r="C20" s="2">
        <v>4</v>
      </c>
      <c r="D20" s="2" t="str">
        <f t="shared" si="0"/>
        <v>中京C</v>
      </c>
      <c r="E20" s="2" t="s">
        <v>59</v>
      </c>
      <c r="F20" s="2">
        <v>2</v>
      </c>
      <c r="G20" s="2" t="str">
        <f t="shared" si="1"/>
        <v>加茂</v>
      </c>
      <c r="H20" s="53" t="s">
        <v>74</v>
      </c>
      <c r="I20" s="6">
        <v>0.4583333333333333</v>
      </c>
    </row>
    <row r="21" spans="1:9" ht="30" customHeight="1">
      <c r="A21" s="53"/>
      <c r="B21" s="53"/>
      <c r="C21" s="2">
        <v>5</v>
      </c>
      <c r="D21" s="2" t="str">
        <f t="shared" si="0"/>
        <v>美濃加茂A</v>
      </c>
      <c r="E21" s="2" t="s">
        <v>59</v>
      </c>
      <c r="F21" s="2">
        <v>6</v>
      </c>
      <c r="G21" s="2" t="str">
        <f t="shared" si="1"/>
        <v>恵那</v>
      </c>
      <c r="H21" s="53"/>
      <c r="I21" s="6">
        <v>0.5208333333333334</v>
      </c>
    </row>
    <row r="22" spans="1:9" ht="30" customHeight="1">
      <c r="A22" s="54"/>
      <c r="B22" s="54"/>
      <c r="C22" s="2">
        <v>1</v>
      </c>
      <c r="D22" s="2" t="str">
        <f t="shared" si="0"/>
        <v>多治見北A</v>
      </c>
      <c r="E22" s="2" t="s">
        <v>59</v>
      </c>
      <c r="F22" s="2">
        <v>3</v>
      </c>
      <c r="G22" s="2" t="str">
        <f t="shared" si="1"/>
        <v>中津</v>
      </c>
      <c r="H22" s="54"/>
      <c r="I22" s="6">
        <v>0.5833333333333334</v>
      </c>
    </row>
    <row r="23" spans="1:9" ht="30" customHeight="1">
      <c r="A23" s="52">
        <v>5</v>
      </c>
      <c r="B23" s="52" t="s">
        <v>142</v>
      </c>
      <c r="C23" s="2">
        <v>1</v>
      </c>
      <c r="D23" s="2" t="str">
        <f t="shared" si="0"/>
        <v>多治見北A</v>
      </c>
      <c r="E23" s="2" t="s">
        <v>59</v>
      </c>
      <c r="F23" s="2">
        <v>2</v>
      </c>
      <c r="G23" s="2" t="str">
        <f t="shared" si="1"/>
        <v>加茂</v>
      </c>
      <c r="H23" s="52" t="s">
        <v>75</v>
      </c>
      <c r="I23" s="6">
        <v>0.3958333333333333</v>
      </c>
    </row>
    <row r="24" spans="1:9" ht="30" customHeight="1">
      <c r="A24" s="53"/>
      <c r="B24" s="53"/>
      <c r="C24" s="2">
        <v>3</v>
      </c>
      <c r="D24" s="2" t="str">
        <f t="shared" si="0"/>
        <v>中津</v>
      </c>
      <c r="E24" s="2" t="s">
        <v>59</v>
      </c>
      <c r="F24" s="2">
        <v>6</v>
      </c>
      <c r="G24" s="2" t="str">
        <f t="shared" si="1"/>
        <v>恵那</v>
      </c>
      <c r="H24" s="53"/>
      <c r="I24" s="6">
        <v>0.46875</v>
      </c>
    </row>
    <row r="25" spans="1:9" ht="30" customHeight="1">
      <c r="A25" s="54"/>
      <c r="B25" s="54"/>
      <c r="C25" s="2">
        <v>4</v>
      </c>
      <c r="D25" s="2" t="str">
        <f t="shared" si="0"/>
        <v>中京C</v>
      </c>
      <c r="E25" s="2" t="s">
        <v>59</v>
      </c>
      <c r="F25" s="2">
        <v>5</v>
      </c>
      <c r="G25" s="2" t="str">
        <f t="shared" si="1"/>
        <v>美濃加茂A</v>
      </c>
      <c r="H25" s="54"/>
      <c r="I25" s="6">
        <v>0.5416666666666666</v>
      </c>
    </row>
    <row r="26" spans="1:9" ht="30" customHeight="1">
      <c r="A26" s="32" t="s">
        <v>76</v>
      </c>
      <c r="B26" s="33">
        <v>44462</v>
      </c>
      <c r="C26" s="111"/>
      <c r="D26" s="112"/>
      <c r="E26" s="112"/>
      <c r="F26" s="112"/>
      <c r="G26" s="113"/>
      <c r="H26" s="32" t="s">
        <v>75</v>
      </c>
      <c r="I26" s="34"/>
    </row>
    <row r="27" spans="1:9" ht="30" customHeight="1">
      <c r="A27" s="32" t="s">
        <v>77</v>
      </c>
      <c r="B27" s="33">
        <v>44464</v>
      </c>
      <c r="C27" s="111"/>
      <c r="D27" s="112"/>
      <c r="E27" s="112"/>
      <c r="F27" s="112"/>
      <c r="G27" s="113"/>
      <c r="H27" s="32" t="s">
        <v>73</v>
      </c>
      <c r="I27" s="34"/>
    </row>
    <row r="28" spans="1:9" ht="30" customHeight="1">
      <c r="A28" s="32" t="s">
        <v>78</v>
      </c>
      <c r="B28" s="33">
        <v>44465</v>
      </c>
      <c r="C28" s="111"/>
      <c r="D28" s="112"/>
      <c r="E28" s="112"/>
      <c r="F28" s="112"/>
      <c r="G28" s="113"/>
      <c r="H28" s="32" t="s">
        <v>73</v>
      </c>
      <c r="I28" s="34"/>
    </row>
  </sheetData>
  <sheetProtection/>
  <mergeCells count="25">
    <mergeCell ref="C27:G27"/>
    <mergeCell ref="C28:G28"/>
    <mergeCell ref="A23:A25"/>
    <mergeCell ref="B23:B25"/>
    <mergeCell ref="H23:H25"/>
    <mergeCell ref="C26:G26"/>
    <mergeCell ref="A17:A19"/>
    <mergeCell ref="B17:B19"/>
    <mergeCell ref="H17:H19"/>
    <mergeCell ref="A20:A22"/>
    <mergeCell ref="B20:B22"/>
    <mergeCell ref="H20:H22"/>
    <mergeCell ref="C10:G10"/>
    <mergeCell ref="A11:A13"/>
    <mergeCell ref="B11:B13"/>
    <mergeCell ref="H11:H13"/>
    <mergeCell ref="A14:A16"/>
    <mergeCell ref="B14:B16"/>
    <mergeCell ref="H14:H16"/>
    <mergeCell ref="A2:E3"/>
    <mergeCell ref="A5:B5"/>
    <mergeCell ref="D5:E5"/>
    <mergeCell ref="A6:B6"/>
    <mergeCell ref="D6:E6"/>
    <mergeCell ref="D8:E8"/>
  </mergeCells>
  <printOptions/>
  <pageMargins left="0.6692913385826772" right="0.6692913385826772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岐阜県立岐阜城北高等学校藍川校舎</dc:creator>
  <cp:keywords/>
  <dc:description/>
  <cp:lastModifiedBy>川島 隆史</cp:lastModifiedBy>
  <cp:lastPrinted>2021-05-25T22:36:56Z</cp:lastPrinted>
  <dcterms:created xsi:type="dcterms:W3CDTF">2005-03-22T05:33:16Z</dcterms:created>
  <dcterms:modified xsi:type="dcterms:W3CDTF">2021-07-06T23:30:31Z</dcterms:modified>
  <cp:category/>
  <cp:version/>
  <cp:contentType/>
  <cp:contentStatus/>
</cp:coreProperties>
</file>