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A" sheetId="1" r:id="rId1"/>
    <sheet name="B" sheetId="2" r:id="rId2"/>
    <sheet name="C" sheetId="3" r:id="rId3"/>
    <sheet name="Ｄ" sheetId="4" r:id="rId4"/>
    <sheet name="E" sheetId="5" r:id="rId5"/>
    <sheet name="F" sheetId="6" r:id="rId6"/>
    <sheet name="Ｇ" sheetId="7" r:id="rId7"/>
    <sheet name="H" sheetId="8" r:id="rId8"/>
  </sheets>
  <definedNames>
    <definedName name="_xlnm.Print_Area" localSheetId="3">'Ｄ'!$A$1:$I$35</definedName>
  </definedNames>
  <calcPr fullCalcOnLoad="1"/>
</workbook>
</file>

<file path=xl/sharedStrings.xml><?xml version="1.0" encoding="utf-8"?>
<sst xmlns="http://schemas.openxmlformats.org/spreadsheetml/2006/main" count="354" uniqueCount="187">
  <si>
    <t>節</t>
  </si>
  <si>
    <t>試合日</t>
  </si>
  <si>
    <t>対　　　戦</t>
  </si>
  <si>
    <t>会場</t>
  </si>
  <si>
    <t>KickOff時間</t>
  </si>
  <si>
    <t>ＶＳ</t>
  </si>
  <si>
    <t>各務原西</t>
  </si>
  <si>
    <t>予備日</t>
  </si>
  <si>
    <t>大垣東</t>
  </si>
  <si>
    <t>美濃加茂</t>
  </si>
  <si>
    <t>関商工C</t>
  </si>
  <si>
    <t>加茂</t>
  </si>
  <si>
    <t>麗澤瑞浪</t>
  </si>
  <si>
    <t>八百津</t>
  </si>
  <si>
    <t>恵那</t>
  </si>
  <si>
    <t>多治見北</t>
  </si>
  <si>
    <t>G３（B）リーグ　U－１８　２０１９</t>
  </si>
  <si>
    <t>各務原C</t>
  </si>
  <si>
    <t>岐阜東</t>
  </si>
  <si>
    <t>大垣南</t>
  </si>
  <si>
    <t>不破</t>
  </si>
  <si>
    <t>富田</t>
  </si>
  <si>
    <t>池田</t>
  </si>
  <si>
    <t>各務原西B</t>
  </si>
  <si>
    <t>6/16(日)</t>
  </si>
  <si>
    <t>各務原西高校</t>
  </si>
  <si>
    <t>6/22(土)</t>
  </si>
  <si>
    <t>富田学園第２G</t>
  </si>
  <si>
    <t>ＶＳ</t>
  </si>
  <si>
    <t>7/13(土)</t>
  </si>
  <si>
    <t>7/28(日)</t>
  </si>
  <si>
    <t>ＶＳ</t>
  </si>
  <si>
    <t>8/24(土)</t>
  </si>
  <si>
    <t>各務原高校</t>
  </si>
  <si>
    <t>8/31(土)</t>
  </si>
  <si>
    <t>9/8(日)</t>
  </si>
  <si>
    <t>ＶＳ</t>
  </si>
  <si>
    <t>ＶＳ</t>
  </si>
  <si>
    <t>※予備日　　８／２５(日)、９月１４日（土）</t>
  </si>
  <si>
    <t>G３（F）リーグ　U－１８　２０1９</t>
  </si>
  <si>
    <t>土岐商業Ｂ</t>
  </si>
  <si>
    <t>中津</t>
  </si>
  <si>
    <t>武義</t>
  </si>
  <si>
    <t>斐太</t>
  </si>
  <si>
    <t>ＶＳ</t>
  </si>
  <si>
    <t>ＶＳ</t>
  </si>
  <si>
    <t>ＶＳ</t>
  </si>
  <si>
    <t>ＶＳ</t>
  </si>
  <si>
    <t>杉崎</t>
  </si>
  <si>
    <t>9/8.14</t>
  </si>
  <si>
    <t>G３（H）リーグ　U－１８　２０１９</t>
  </si>
  <si>
    <t>土岐商業</t>
  </si>
  <si>
    <t>中津川工業</t>
  </si>
  <si>
    <t>高山工業</t>
  </si>
  <si>
    <t>可児工業</t>
  </si>
  <si>
    <t>多治見北B</t>
  </si>
  <si>
    <t>6/8(土)</t>
  </si>
  <si>
    <t>6/15(土)</t>
  </si>
  <si>
    <t>6/29(土)</t>
  </si>
  <si>
    <t>関商工第二</t>
  </si>
  <si>
    <t>8/25(日)</t>
  </si>
  <si>
    <t>ＶＳ</t>
  </si>
  <si>
    <t>杉崎公園</t>
  </si>
  <si>
    <t>9/7(土)</t>
  </si>
  <si>
    <t>9/14(土)</t>
  </si>
  <si>
    <t>予備日</t>
  </si>
  <si>
    <t>G３（C）リーグ　U－１８　２０１９</t>
  </si>
  <si>
    <t>大垣工業Ｃ</t>
  </si>
  <si>
    <t>華陽Ｆ</t>
  </si>
  <si>
    <t>岐阜工業Ｃ</t>
  </si>
  <si>
    <t>羽島</t>
  </si>
  <si>
    <t>長良Ｂ</t>
  </si>
  <si>
    <t>大垣養老</t>
  </si>
  <si>
    <r>
      <t xml:space="preserve">赤坂
</t>
    </r>
    <r>
      <rPr>
        <sz val="8"/>
        <rFont val="ＭＳ Ｐゴシック"/>
        <family val="3"/>
      </rPr>
      <t>（雨天：大垣養老高校）</t>
    </r>
  </si>
  <si>
    <t>ＶＳ</t>
  </si>
  <si>
    <t>大垣養老高校</t>
  </si>
  <si>
    <t>長良高校</t>
  </si>
  <si>
    <t>予備</t>
  </si>
  <si>
    <t>G３（Ｄ）リーグ　U－１８　２０１９</t>
  </si>
  <si>
    <t>岐阜北Ｂ</t>
  </si>
  <si>
    <t>県岐阜商Ｂ</t>
  </si>
  <si>
    <t>郡上</t>
  </si>
  <si>
    <t>岐山</t>
  </si>
  <si>
    <t>高山西</t>
  </si>
  <si>
    <t>ＶＳ</t>
  </si>
  <si>
    <t>ＶＳ</t>
  </si>
  <si>
    <t>まん真ん中G</t>
  </si>
  <si>
    <t>岐山</t>
  </si>
  <si>
    <t>曽代</t>
  </si>
  <si>
    <t>G３（G）リーグ　U－１８　２０1９</t>
  </si>
  <si>
    <t>多治見西</t>
  </si>
  <si>
    <t>飛騨高山</t>
  </si>
  <si>
    <t>関有知</t>
  </si>
  <si>
    <t>斐太Ｂ</t>
  </si>
  <si>
    <t>関</t>
  </si>
  <si>
    <t>６月１５日（土）</t>
  </si>
  <si>
    <t>ＶＳ</t>
  </si>
  <si>
    <t>８月２４日（土）</t>
  </si>
  <si>
    <t>飛騨高山
（岡本）</t>
  </si>
  <si>
    <t>ＶＳ</t>
  </si>
  <si>
    <t>９月１日（日）</t>
  </si>
  <si>
    <t>ＶＳ</t>
  </si>
  <si>
    <t>関有知</t>
  </si>
  <si>
    <t>ＶＳ</t>
  </si>
  <si>
    <t>9月8日（日）</t>
  </si>
  <si>
    <t>９月７日（土）</t>
  </si>
  <si>
    <t>ＶＳ</t>
  </si>
  <si>
    <t>９月１４日（土）</t>
  </si>
  <si>
    <t>ＶＳ</t>
  </si>
  <si>
    <t>ＶＳ</t>
  </si>
  <si>
    <t>予備日</t>
  </si>
  <si>
    <t>９月２１日（土）</t>
  </si>
  <si>
    <t>ＶＳ</t>
  </si>
  <si>
    <t>G３（E）リーグ　U－１８　２０1９</t>
  </si>
  <si>
    <t>吉城</t>
  </si>
  <si>
    <t>多治見</t>
  </si>
  <si>
    <t>加茂農林</t>
  </si>
  <si>
    <t>可児</t>
  </si>
  <si>
    <t>6/16（日）</t>
  </si>
  <si>
    <t>可児高校</t>
  </si>
  <si>
    <t>6/22（土）</t>
  </si>
  <si>
    <t>ＶＳ</t>
  </si>
  <si>
    <t>多治見北高校</t>
  </si>
  <si>
    <t>7/20（土）</t>
  </si>
  <si>
    <t>7/27(土)</t>
  </si>
  <si>
    <t>8/24（土）</t>
  </si>
  <si>
    <t>ＶＳ</t>
  </si>
  <si>
    <t>吉城高校</t>
  </si>
  <si>
    <t>9/1（日）</t>
  </si>
  <si>
    <t>9/7(土)</t>
  </si>
  <si>
    <t>G３（Ａ）リーグ　U－１８　２０１９</t>
  </si>
  <si>
    <t>大垣工業Ｂ</t>
  </si>
  <si>
    <t>岐阜Ｂ</t>
  </si>
  <si>
    <t>揖斐</t>
  </si>
  <si>
    <t>岐阜聖徳</t>
  </si>
  <si>
    <t>岐阜清流</t>
  </si>
  <si>
    <t>大垣日大B</t>
  </si>
  <si>
    <t>飛騨神岡</t>
  </si>
  <si>
    <t>ＶＳ</t>
  </si>
  <si>
    <t>ＶＳ</t>
  </si>
  <si>
    <t>中京院中京Ｃ</t>
  </si>
  <si>
    <t>中京院中京高校</t>
  </si>
  <si>
    <t xml:space="preserve">飛騨神岡
</t>
  </si>
  <si>
    <t xml:space="preserve">キャプテン翼
</t>
  </si>
  <si>
    <t xml:space="preserve">岐阜聖徳
</t>
  </si>
  <si>
    <t>0-2</t>
  </si>
  <si>
    <t>0-1</t>
  </si>
  <si>
    <t>0-2</t>
  </si>
  <si>
    <t>0-1</t>
  </si>
  <si>
    <t>3-0</t>
  </si>
  <si>
    <t>0-5</t>
  </si>
  <si>
    <t>3-0</t>
  </si>
  <si>
    <t>1-0</t>
  </si>
  <si>
    <t>16-0</t>
  </si>
  <si>
    <t>4-2</t>
  </si>
  <si>
    <t>2-2</t>
  </si>
  <si>
    <t>4-1</t>
  </si>
  <si>
    <t>10-1</t>
  </si>
  <si>
    <t>1-3</t>
  </si>
  <si>
    <t>0-7</t>
  </si>
  <si>
    <t>3-1</t>
  </si>
  <si>
    <t>0-2</t>
  </si>
  <si>
    <t>0-20</t>
  </si>
  <si>
    <t>31-0</t>
  </si>
  <si>
    <t>0-13</t>
  </si>
  <si>
    <t>2-1</t>
  </si>
  <si>
    <t>4-0</t>
  </si>
  <si>
    <t>4-0</t>
  </si>
  <si>
    <t>2-3</t>
  </si>
  <si>
    <t>0-22</t>
  </si>
  <si>
    <t>1-1</t>
  </si>
  <si>
    <t>3-1</t>
  </si>
  <si>
    <t>0-11</t>
  </si>
  <si>
    <t>5-0</t>
  </si>
  <si>
    <t>1-0</t>
  </si>
  <si>
    <t>0-1</t>
  </si>
  <si>
    <t>6-2</t>
  </si>
  <si>
    <t>0-4</t>
  </si>
  <si>
    <t>5-0</t>
  </si>
  <si>
    <t>0-3</t>
  </si>
  <si>
    <t>1-2</t>
  </si>
  <si>
    <t>0-2</t>
  </si>
  <si>
    <t>0-0</t>
  </si>
  <si>
    <t>1-4</t>
  </si>
  <si>
    <t>1-3</t>
  </si>
  <si>
    <t>1-5</t>
  </si>
  <si>
    <t>6-0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</si>
</sst>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7" xfId="0" applyNumberFormat="1" applyBorder="1" applyAlignment="1" quotePrefix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56" fontId="0" fillId="0" borderId="14" xfId="0" applyNumberFormat="1" applyBorder="1" applyAlignment="1" quotePrefix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 wrapText="1"/>
    </xf>
    <xf numFmtId="56" fontId="0" fillId="0" borderId="17" xfId="0" applyNumberFormat="1" applyFont="1" applyBorder="1" applyAlignment="1">
      <alignment horizontal="center" vertical="center" wrapText="1"/>
    </xf>
    <xf numFmtId="56" fontId="0" fillId="0" borderId="12" xfId="0" applyNumberFormat="1" applyFont="1" applyBorder="1" applyAlignment="1">
      <alignment horizontal="center" vertical="center" wrapText="1"/>
    </xf>
    <xf numFmtId="56" fontId="0" fillId="0" borderId="10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3">
      <selection activeCell="E23" sqref="E2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28" t="s">
        <v>130</v>
      </c>
      <c r="B2" s="29"/>
      <c r="C2" s="29"/>
      <c r="D2" s="29"/>
      <c r="E2" s="30"/>
      <c r="G2" s="2">
        <v>1</v>
      </c>
      <c r="H2" s="2" t="s">
        <v>131</v>
      </c>
    </row>
    <row r="3" spans="1:8" ht="19.5" customHeight="1" thickBot="1">
      <c r="A3" s="31"/>
      <c r="B3" s="32"/>
      <c r="C3" s="32"/>
      <c r="D3" s="32"/>
      <c r="E3" s="33"/>
      <c r="G3" s="2">
        <v>2</v>
      </c>
      <c r="H3" s="2" t="s">
        <v>132</v>
      </c>
    </row>
    <row r="4" spans="7:8" ht="19.5" customHeight="1">
      <c r="G4" s="2">
        <v>3</v>
      </c>
      <c r="H4" s="2" t="s">
        <v>133</v>
      </c>
    </row>
    <row r="5" spans="1:8" ht="19.5" customHeight="1">
      <c r="A5" s="34"/>
      <c r="B5" s="34"/>
      <c r="D5" s="35">
        <f>IF(C5=0,"",VLOOKUP(C5,$G$2:$H$8,2))</f>
      </c>
      <c r="E5" s="35"/>
      <c r="G5" s="2">
        <v>4</v>
      </c>
      <c r="H5" s="2" t="s">
        <v>134</v>
      </c>
    </row>
    <row r="6" spans="1:10" ht="19.5" customHeight="1">
      <c r="A6" s="34"/>
      <c r="B6" s="34"/>
      <c r="D6" s="34"/>
      <c r="E6" s="34"/>
      <c r="G6" s="2">
        <v>5</v>
      </c>
      <c r="H6" s="2" t="s">
        <v>135</v>
      </c>
      <c r="J6" s="3"/>
    </row>
    <row r="7" spans="7:10" ht="19.5" customHeight="1">
      <c r="G7" s="2">
        <v>6</v>
      </c>
      <c r="H7" s="2" t="s">
        <v>136</v>
      </c>
      <c r="J7" s="3"/>
    </row>
    <row r="8" spans="4:10" ht="19.5" customHeight="1">
      <c r="D8" s="34"/>
      <c r="E8" s="34"/>
      <c r="G8" s="2">
        <v>7</v>
      </c>
      <c r="H8" s="2" t="s">
        <v>137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0" ht="30" customHeight="1">
      <c r="A11" s="39">
        <v>1</v>
      </c>
      <c r="B11" s="42">
        <v>43625</v>
      </c>
      <c r="C11" s="2">
        <v>3</v>
      </c>
      <c r="D11" s="2" t="str">
        <f>IF(C11=0,"",VLOOKUP(C11,$G$2:$H$8,2))</f>
        <v>揖斐</v>
      </c>
      <c r="E11" s="2" t="s">
        <v>153</v>
      </c>
      <c r="F11" s="2">
        <v>5</v>
      </c>
      <c r="G11" s="2" t="str">
        <f>IF(F11=0,"",VLOOKUP(F11,$G$2:$H$8,2))</f>
        <v>岐阜清流</v>
      </c>
      <c r="H11" s="45" t="s">
        <v>142</v>
      </c>
      <c r="I11" s="10">
        <v>0.4166666666666667</v>
      </c>
      <c r="J11" s="3"/>
    </row>
    <row r="12" spans="1:13" ht="30" customHeight="1">
      <c r="A12" s="40"/>
      <c r="B12" s="43"/>
      <c r="C12" s="2">
        <v>2</v>
      </c>
      <c r="D12" s="2" t="str">
        <f aca="true" t="shared" si="0" ref="D12:D28">IF(C12=0,"",VLOOKUP(C12,$G$2:$H$8,2))</f>
        <v>岐阜Ｂ</v>
      </c>
      <c r="E12" s="2" t="s">
        <v>146</v>
      </c>
      <c r="F12" s="2">
        <v>6</v>
      </c>
      <c r="G12" s="2" t="str">
        <f aca="true" t="shared" si="1" ref="G12:G28">IF(F12=0,"",VLOOKUP(F12,$G$2:$H$8,2))</f>
        <v>大垣日大B</v>
      </c>
      <c r="H12" s="40"/>
      <c r="I12" s="10">
        <v>0.5</v>
      </c>
      <c r="J12" s="3"/>
      <c r="L12" s="3"/>
      <c r="M12" s="3"/>
    </row>
    <row r="13" spans="1:13" ht="30" customHeight="1">
      <c r="A13" s="41"/>
      <c r="B13" s="44"/>
      <c r="C13" s="8">
        <v>1</v>
      </c>
      <c r="D13" s="2" t="str">
        <f>IF(C13=0,"",VLOOKUP(C13,$G$2:$H$8,2))</f>
        <v>大垣工業Ｂ</v>
      </c>
      <c r="E13" s="36" t="s">
        <v>157</v>
      </c>
      <c r="F13" s="8">
        <v>7</v>
      </c>
      <c r="G13" s="2" t="str">
        <f>IF(F13=0,"",VLOOKUP(F13,$G$2:$H$8,2))</f>
        <v>飛騨神岡</v>
      </c>
      <c r="H13" s="41"/>
      <c r="I13" s="10">
        <v>0.5833333333333334</v>
      </c>
      <c r="J13" s="3"/>
      <c r="L13" s="5"/>
      <c r="M13" s="5"/>
    </row>
    <row r="14" spans="1:13" ht="30" customHeight="1">
      <c r="A14" s="39">
        <v>2</v>
      </c>
      <c r="B14" s="42">
        <v>43631</v>
      </c>
      <c r="C14" s="2">
        <v>6</v>
      </c>
      <c r="D14" s="2" t="str">
        <f t="shared" si="0"/>
        <v>大垣日大B</v>
      </c>
      <c r="E14" s="2" t="s">
        <v>163</v>
      </c>
      <c r="F14" s="2">
        <v>5</v>
      </c>
      <c r="G14" s="2" t="str">
        <f t="shared" si="1"/>
        <v>岐阜清流</v>
      </c>
      <c r="H14" s="45" t="s">
        <v>143</v>
      </c>
      <c r="I14" s="10">
        <v>0.4166666666666667</v>
      </c>
      <c r="J14" s="3"/>
      <c r="L14" s="3"/>
      <c r="M14" s="3"/>
    </row>
    <row r="15" spans="1:13" ht="30" customHeight="1">
      <c r="A15" s="40"/>
      <c r="B15" s="43"/>
      <c r="C15" s="2">
        <v>7</v>
      </c>
      <c r="D15" s="2" t="str">
        <f t="shared" si="0"/>
        <v>飛騨神岡</v>
      </c>
      <c r="E15" s="2" t="s">
        <v>164</v>
      </c>
      <c r="F15" s="2">
        <v>4</v>
      </c>
      <c r="G15" s="2" t="str">
        <f t="shared" si="1"/>
        <v>岐阜聖徳</v>
      </c>
      <c r="H15" s="40"/>
      <c r="I15" s="10">
        <v>0.5</v>
      </c>
      <c r="J15" s="3"/>
      <c r="L15" s="3"/>
      <c r="M15" s="3"/>
    </row>
    <row r="16" spans="1:13" ht="30" customHeight="1">
      <c r="A16" s="41"/>
      <c r="B16" s="44"/>
      <c r="C16" s="2">
        <v>1</v>
      </c>
      <c r="D16" s="2" t="str">
        <f t="shared" si="0"/>
        <v>大垣工業Ｂ</v>
      </c>
      <c r="E16" s="36" t="s">
        <v>165</v>
      </c>
      <c r="F16" s="2">
        <v>3</v>
      </c>
      <c r="G16" s="2" t="str">
        <f t="shared" si="1"/>
        <v>揖斐</v>
      </c>
      <c r="H16" s="41"/>
      <c r="I16" s="10">
        <v>0.5833333333333334</v>
      </c>
      <c r="J16" s="3"/>
      <c r="L16" s="5"/>
      <c r="M16" s="5"/>
    </row>
    <row r="17" spans="1:13" ht="30" customHeight="1">
      <c r="A17" s="39">
        <v>3</v>
      </c>
      <c r="B17" s="42">
        <v>43638</v>
      </c>
      <c r="C17" s="2">
        <v>5</v>
      </c>
      <c r="D17" s="2" t="str">
        <f t="shared" si="0"/>
        <v>岐阜清流</v>
      </c>
      <c r="E17" s="2" t="s">
        <v>169</v>
      </c>
      <c r="F17" s="2">
        <v>4</v>
      </c>
      <c r="G17" s="2" t="str">
        <f t="shared" si="1"/>
        <v>岐阜聖徳</v>
      </c>
      <c r="H17" s="45" t="s">
        <v>144</v>
      </c>
      <c r="I17" s="10">
        <v>0.4166666666666667</v>
      </c>
      <c r="J17" s="3"/>
      <c r="L17" s="3"/>
      <c r="M17" s="3"/>
    </row>
    <row r="18" spans="1:13" ht="30" customHeight="1">
      <c r="A18" s="40"/>
      <c r="B18" s="43"/>
      <c r="C18" s="2">
        <v>6</v>
      </c>
      <c r="D18" s="2" t="str">
        <f t="shared" si="0"/>
        <v>大垣日大B</v>
      </c>
      <c r="E18" s="36" t="s">
        <v>165</v>
      </c>
      <c r="F18" s="2">
        <v>3</v>
      </c>
      <c r="G18" s="2" t="str">
        <f t="shared" si="1"/>
        <v>揖斐</v>
      </c>
      <c r="H18" s="40"/>
      <c r="I18" s="10">
        <v>0.5</v>
      </c>
      <c r="J18" s="3"/>
      <c r="L18" s="3"/>
      <c r="M18" s="3"/>
    </row>
    <row r="19" spans="1:10" ht="30" customHeight="1">
      <c r="A19" s="41"/>
      <c r="B19" s="44"/>
      <c r="C19" s="2">
        <v>7</v>
      </c>
      <c r="D19" s="2" t="str">
        <f t="shared" si="0"/>
        <v>飛騨神岡</v>
      </c>
      <c r="E19" s="36" t="s">
        <v>170</v>
      </c>
      <c r="F19" s="2">
        <v>2</v>
      </c>
      <c r="G19" s="2" t="str">
        <f t="shared" si="1"/>
        <v>岐阜Ｂ</v>
      </c>
      <c r="H19" s="41"/>
      <c r="I19" s="10">
        <v>0.5833333333333334</v>
      </c>
      <c r="J19" s="3"/>
    </row>
    <row r="20" spans="1:13" ht="30" customHeight="1">
      <c r="A20" s="39">
        <v>4</v>
      </c>
      <c r="B20" s="42">
        <v>43652</v>
      </c>
      <c r="C20" s="2">
        <v>2</v>
      </c>
      <c r="D20" s="2" t="str">
        <f t="shared" si="0"/>
        <v>岐阜Ｂ</v>
      </c>
      <c r="E20" s="2" t="s">
        <v>177</v>
      </c>
      <c r="F20" s="2">
        <v>1</v>
      </c>
      <c r="G20" s="2" t="str">
        <f t="shared" si="1"/>
        <v>大垣工業Ｂ</v>
      </c>
      <c r="H20" s="45" t="s">
        <v>144</v>
      </c>
      <c r="I20" s="10">
        <v>0.4166666666666667</v>
      </c>
      <c r="J20" s="3"/>
      <c r="L20" s="3"/>
      <c r="M20" s="3"/>
    </row>
    <row r="21" spans="1:13" ht="30" customHeight="1">
      <c r="A21" s="40"/>
      <c r="B21" s="43"/>
      <c r="C21" s="2">
        <v>3</v>
      </c>
      <c r="D21" s="2" t="str">
        <f t="shared" si="0"/>
        <v>揖斐</v>
      </c>
      <c r="E21" s="2" t="s">
        <v>178</v>
      </c>
      <c r="F21" s="2">
        <v>7</v>
      </c>
      <c r="G21" s="2" t="str">
        <f t="shared" si="1"/>
        <v>飛騨神岡</v>
      </c>
      <c r="H21" s="40"/>
      <c r="I21" s="10">
        <v>0.5</v>
      </c>
      <c r="J21" s="3"/>
      <c r="L21" s="3"/>
      <c r="M21" s="3"/>
    </row>
    <row r="22" spans="1:10" ht="30" customHeight="1">
      <c r="A22" s="41"/>
      <c r="B22" s="44"/>
      <c r="C22" s="2">
        <v>4</v>
      </c>
      <c r="D22" s="2" t="str">
        <f t="shared" si="0"/>
        <v>岐阜聖徳</v>
      </c>
      <c r="E22" s="36" t="s">
        <v>160</v>
      </c>
      <c r="F22" s="2">
        <v>6</v>
      </c>
      <c r="G22" s="2" t="str">
        <f t="shared" si="1"/>
        <v>大垣日大B</v>
      </c>
      <c r="H22" s="41"/>
      <c r="I22" s="10">
        <v>0.5833333333333334</v>
      </c>
      <c r="J22" s="3"/>
    </row>
    <row r="23" spans="1:10" ht="30" customHeight="1">
      <c r="A23" s="39">
        <v>5</v>
      </c>
      <c r="B23" s="42">
        <v>43702</v>
      </c>
      <c r="C23" s="2">
        <v>7</v>
      </c>
      <c r="D23" s="2" t="str">
        <f>IF(C23=0,"",VLOOKUP(C23,$G$2:$H$8,2))</f>
        <v>飛騨神岡</v>
      </c>
      <c r="E23" s="2" t="s">
        <v>138</v>
      </c>
      <c r="F23" s="2">
        <v>6</v>
      </c>
      <c r="G23" s="2" t="str">
        <f>IF(F23=0,"",VLOOKUP(F23,$G$2:$H$8,2))</f>
        <v>大垣日大B</v>
      </c>
      <c r="H23" s="45" t="s">
        <v>144</v>
      </c>
      <c r="I23" s="10">
        <v>0.4166666666666667</v>
      </c>
      <c r="J23" s="3"/>
    </row>
    <row r="24" spans="1:10" ht="30" customHeight="1">
      <c r="A24" s="40"/>
      <c r="B24" s="43"/>
      <c r="C24" s="2">
        <v>1</v>
      </c>
      <c r="D24" s="2" t="str">
        <f>IF(C24=0,"",VLOOKUP(C24,$G$2:$H$8,2))</f>
        <v>大垣工業Ｂ</v>
      </c>
      <c r="E24" s="2" t="s">
        <v>5</v>
      </c>
      <c r="F24" s="2">
        <v>5</v>
      </c>
      <c r="G24" s="2" t="str">
        <f>IF(F24=0,"",VLOOKUP(F24,$G$2:$H$8,2))</f>
        <v>岐阜清流</v>
      </c>
      <c r="H24" s="40"/>
      <c r="I24" s="10">
        <v>0.5</v>
      </c>
      <c r="J24" s="3"/>
    </row>
    <row r="25" spans="1:10" ht="30" customHeight="1">
      <c r="A25" s="41"/>
      <c r="B25" s="44"/>
      <c r="C25" s="2">
        <v>2</v>
      </c>
      <c r="D25" s="2" t="str">
        <f>IF(C25=0,"",VLOOKUP(C25,$G$2:$H$8,2))</f>
        <v>岐阜Ｂ</v>
      </c>
      <c r="E25" s="2" t="s">
        <v>138</v>
      </c>
      <c r="F25" s="2">
        <v>4</v>
      </c>
      <c r="G25" s="2" t="str">
        <f>IF(F25=0,"",VLOOKUP(F25,$G$2:$H$8,2))</f>
        <v>岐阜聖徳</v>
      </c>
      <c r="H25" s="41"/>
      <c r="I25" s="10">
        <v>0.5833333333333334</v>
      </c>
      <c r="J25" s="3"/>
    </row>
    <row r="26" spans="1:9" ht="30" customHeight="1">
      <c r="A26" s="39">
        <v>6</v>
      </c>
      <c r="B26" s="42">
        <v>43709</v>
      </c>
      <c r="C26" s="2">
        <v>3</v>
      </c>
      <c r="D26" s="2" t="str">
        <f t="shared" si="0"/>
        <v>揖斐</v>
      </c>
      <c r="E26" s="2" t="s">
        <v>5</v>
      </c>
      <c r="F26" s="2">
        <v>2</v>
      </c>
      <c r="G26" s="2" t="str">
        <f t="shared" si="1"/>
        <v>岐阜Ｂ</v>
      </c>
      <c r="H26" s="45" t="s">
        <v>144</v>
      </c>
      <c r="I26" s="10">
        <v>0.4166666666666667</v>
      </c>
    </row>
    <row r="27" spans="1:9" ht="30" customHeight="1">
      <c r="A27" s="40"/>
      <c r="B27" s="43"/>
      <c r="C27" s="2">
        <v>4</v>
      </c>
      <c r="D27" s="2" t="str">
        <f t="shared" si="0"/>
        <v>岐阜聖徳</v>
      </c>
      <c r="E27" s="2" t="s">
        <v>5</v>
      </c>
      <c r="F27" s="2">
        <v>1</v>
      </c>
      <c r="G27" s="2" t="str">
        <f t="shared" si="1"/>
        <v>大垣工業Ｂ</v>
      </c>
      <c r="H27" s="40"/>
      <c r="I27" s="10">
        <v>0.5</v>
      </c>
    </row>
    <row r="28" spans="1:9" ht="30" customHeight="1">
      <c r="A28" s="41"/>
      <c r="B28" s="44"/>
      <c r="C28" s="2">
        <v>5</v>
      </c>
      <c r="D28" s="2" t="str">
        <f t="shared" si="0"/>
        <v>岐阜清流</v>
      </c>
      <c r="E28" s="2" t="s">
        <v>5</v>
      </c>
      <c r="F28" s="2">
        <v>7</v>
      </c>
      <c r="G28" s="2" t="str">
        <f t="shared" si="1"/>
        <v>飛騨神岡</v>
      </c>
      <c r="H28" s="41"/>
      <c r="I28" s="10">
        <v>0.5833333333333334</v>
      </c>
    </row>
    <row r="29" spans="1:9" ht="30" customHeight="1">
      <c r="A29" s="39">
        <v>7</v>
      </c>
      <c r="B29" s="42">
        <v>43722</v>
      </c>
      <c r="C29" s="2">
        <v>4</v>
      </c>
      <c r="D29" s="2" t="str">
        <f>IF(C29=0,"",VLOOKUP(C29,$G$2:$H$8,2))</f>
        <v>岐阜聖徳</v>
      </c>
      <c r="E29" s="2" t="s">
        <v>5</v>
      </c>
      <c r="F29" s="2">
        <v>3</v>
      </c>
      <c r="G29" s="2" t="str">
        <f>IF(F29=0,"",VLOOKUP(F29,$G$2:$H$8,2))</f>
        <v>揖斐</v>
      </c>
      <c r="H29" s="45" t="s">
        <v>144</v>
      </c>
      <c r="I29" s="10">
        <v>0.4166666666666667</v>
      </c>
    </row>
    <row r="30" spans="1:9" ht="30" customHeight="1">
      <c r="A30" s="40"/>
      <c r="B30" s="43"/>
      <c r="C30" s="2">
        <v>5</v>
      </c>
      <c r="D30" s="2" t="str">
        <f>IF(C30=0,"",VLOOKUP(C30,$G$2:$H$8,2))</f>
        <v>岐阜清流</v>
      </c>
      <c r="E30" s="2" t="s">
        <v>138</v>
      </c>
      <c r="F30" s="2">
        <v>2</v>
      </c>
      <c r="G30" s="2" t="str">
        <f>IF(F30=0,"",VLOOKUP(F30,$G$2:$H$8,2))</f>
        <v>岐阜Ｂ</v>
      </c>
      <c r="H30" s="40"/>
      <c r="I30" s="10">
        <v>0.5</v>
      </c>
    </row>
    <row r="31" spans="1:9" ht="30" customHeight="1">
      <c r="A31" s="41"/>
      <c r="B31" s="44"/>
      <c r="C31" s="2">
        <v>6</v>
      </c>
      <c r="D31" s="2" t="str">
        <f>IF(C31=0,"",VLOOKUP(C31,$G$2:$H$8,2))</f>
        <v>大垣日大B</v>
      </c>
      <c r="E31" s="2" t="s">
        <v>139</v>
      </c>
      <c r="F31" s="2">
        <v>1</v>
      </c>
      <c r="G31" s="2" t="str">
        <f>IF(F31=0,"",VLOOKUP(F31,$G$2:$H$8,2))</f>
        <v>大垣工業Ｂ</v>
      </c>
      <c r="H31" s="41"/>
      <c r="I31" s="10">
        <v>0.5833333333333334</v>
      </c>
    </row>
  </sheetData>
  <sheetProtection/>
  <mergeCells count="22"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="70" zoomScaleNormal="70" zoomScalePageLayoutView="0" workbookViewId="0" topLeftCell="A1">
      <selection activeCell="K13" sqref="K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16</v>
      </c>
      <c r="B2" s="50"/>
      <c r="C2" s="50"/>
      <c r="D2" s="50"/>
      <c r="E2" s="51"/>
      <c r="G2" s="2">
        <v>1</v>
      </c>
      <c r="H2" s="2" t="s">
        <v>17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18</v>
      </c>
    </row>
    <row r="4" spans="7:8" ht="19.5" customHeight="1">
      <c r="G4" s="2">
        <v>3</v>
      </c>
      <c r="H4" s="2" t="s">
        <v>19</v>
      </c>
    </row>
    <row r="5" spans="1:8" ht="19.5" customHeight="1">
      <c r="A5" s="55"/>
      <c r="B5" s="55"/>
      <c r="D5" s="56">
        <f>IF(C5=0,"",VLOOKUP(C5,$G$2:$H$8,2))</f>
      </c>
      <c r="E5" s="56"/>
      <c r="G5" s="2">
        <v>4</v>
      </c>
      <c r="H5" s="2" t="s">
        <v>20</v>
      </c>
    </row>
    <row r="6" spans="1:10" ht="19.5" customHeight="1">
      <c r="A6" s="55"/>
      <c r="B6" s="55"/>
      <c r="D6" s="55"/>
      <c r="E6" s="55"/>
      <c r="G6" s="2">
        <v>5</v>
      </c>
      <c r="H6" s="2" t="s">
        <v>21</v>
      </c>
      <c r="J6" s="3"/>
    </row>
    <row r="7" spans="7:10" ht="19.5" customHeight="1">
      <c r="G7" s="2">
        <v>6</v>
      </c>
      <c r="H7" s="2" t="s">
        <v>22</v>
      </c>
      <c r="J7" s="3"/>
    </row>
    <row r="8" spans="4:10" ht="19.5" customHeight="1">
      <c r="D8" s="55"/>
      <c r="E8" s="55"/>
      <c r="G8" s="2">
        <v>7</v>
      </c>
      <c r="H8" s="2" t="s">
        <v>23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3" ht="30" customHeight="1">
      <c r="A11" s="39">
        <v>1</v>
      </c>
      <c r="B11" s="57" t="s">
        <v>24</v>
      </c>
      <c r="C11" s="2">
        <v>2</v>
      </c>
      <c r="D11" s="2" t="str">
        <f>IF(C11=0,"",VLOOKUP(C11,$G$2:$H$8,2))</f>
        <v>岐阜東</v>
      </c>
      <c r="E11" s="2" t="s">
        <v>171</v>
      </c>
      <c r="F11" s="2">
        <v>7</v>
      </c>
      <c r="G11" s="2" t="str">
        <f>IF(F11=0,"",VLOOKUP(F11,$G$2:$H$8,2))</f>
        <v>各務原西B</v>
      </c>
      <c r="H11" s="39" t="s">
        <v>25</v>
      </c>
      <c r="I11" s="9">
        <v>0.3958333333333333</v>
      </c>
      <c r="J11" s="3"/>
      <c r="L11" s="3"/>
      <c r="M11" s="3"/>
    </row>
    <row r="12" spans="1:13" ht="30" customHeight="1">
      <c r="A12" s="40"/>
      <c r="B12" s="58"/>
      <c r="C12" s="2">
        <v>3</v>
      </c>
      <c r="D12" s="2" t="str">
        <f aca="true" t="shared" si="0" ref="D12:D31">IF(C12=0,"",VLOOKUP(C12,$G$2:$H$8,2))</f>
        <v>大垣南</v>
      </c>
      <c r="E12" s="2" t="s">
        <v>166</v>
      </c>
      <c r="F12" s="2">
        <v>6</v>
      </c>
      <c r="G12" s="2" t="str">
        <f aca="true" t="shared" si="1" ref="G12:G31">IF(F12=0,"",VLOOKUP(F12,$G$2:$H$8,2))</f>
        <v>池田</v>
      </c>
      <c r="H12" s="40"/>
      <c r="I12" s="10">
        <v>0.46527777777777773</v>
      </c>
      <c r="J12" s="3"/>
      <c r="L12" s="3"/>
      <c r="M12" s="3"/>
    </row>
    <row r="13" spans="1:13" ht="30" customHeight="1">
      <c r="A13" s="41"/>
      <c r="B13" s="59"/>
      <c r="C13" s="2">
        <v>4</v>
      </c>
      <c r="D13" s="2" t="str">
        <f t="shared" si="0"/>
        <v>不破</v>
      </c>
      <c r="E13" s="2" t="s">
        <v>172</v>
      </c>
      <c r="F13" s="2">
        <v>5</v>
      </c>
      <c r="G13" s="2" t="str">
        <f t="shared" si="1"/>
        <v>富田</v>
      </c>
      <c r="H13" s="41"/>
      <c r="I13" s="10">
        <v>0.5347222222222222</v>
      </c>
      <c r="J13" s="3"/>
      <c r="L13" s="5"/>
      <c r="M13" s="5"/>
    </row>
    <row r="14" spans="1:13" ht="30" customHeight="1">
      <c r="A14" s="39">
        <v>2</v>
      </c>
      <c r="B14" s="57" t="s">
        <v>26</v>
      </c>
      <c r="C14" s="2">
        <v>1</v>
      </c>
      <c r="D14" s="2" t="str">
        <f t="shared" si="0"/>
        <v>各務原C</v>
      </c>
      <c r="E14" s="2" t="s">
        <v>166</v>
      </c>
      <c r="F14" s="2">
        <v>2</v>
      </c>
      <c r="G14" s="2" t="str">
        <f t="shared" si="1"/>
        <v>岐阜東</v>
      </c>
      <c r="H14" s="45" t="s">
        <v>27</v>
      </c>
      <c r="I14" s="9">
        <v>0.3958333333333333</v>
      </c>
      <c r="J14" s="3"/>
      <c r="L14" s="3"/>
      <c r="M14" s="3"/>
    </row>
    <row r="15" spans="1:13" ht="30" customHeight="1">
      <c r="A15" s="40"/>
      <c r="B15" s="58"/>
      <c r="C15" s="2">
        <v>4</v>
      </c>
      <c r="D15" s="2" t="str">
        <f t="shared" si="0"/>
        <v>不破</v>
      </c>
      <c r="E15" s="2" t="s">
        <v>173</v>
      </c>
      <c r="F15" s="2">
        <v>7</v>
      </c>
      <c r="G15" s="2" t="str">
        <f t="shared" si="1"/>
        <v>各務原西B</v>
      </c>
      <c r="H15" s="40"/>
      <c r="I15" s="10">
        <v>0.46527777777777773</v>
      </c>
      <c r="J15" s="3"/>
      <c r="L15" s="3"/>
      <c r="M15" s="3"/>
    </row>
    <row r="16" spans="1:13" ht="30" customHeight="1">
      <c r="A16" s="41"/>
      <c r="B16" s="59"/>
      <c r="C16" s="2">
        <v>5</v>
      </c>
      <c r="D16" s="2" t="str">
        <f t="shared" si="0"/>
        <v>富田</v>
      </c>
      <c r="E16" s="2" t="s">
        <v>174</v>
      </c>
      <c r="F16" s="2">
        <v>6</v>
      </c>
      <c r="G16" s="2" t="str">
        <f t="shared" si="1"/>
        <v>池田</v>
      </c>
      <c r="H16" s="41"/>
      <c r="I16" s="10">
        <v>0.5347222222222222</v>
      </c>
      <c r="J16" s="3"/>
      <c r="L16" s="5"/>
      <c r="M16" s="5"/>
    </row>
    <row r="17" spans="1:13" ht="30" customHeight="1">
      <c r="A17" s="39">
        <v>3</v>
      </c>
      <c r="B17" s="57" t="s">
        <v>29</v>
      </c>
      <c r="C17" s="2">
        <v>2</v>
      </c>
      <c r="D17" s="2" t="str">
        <f t="shared" si="0"/>
        <v>岐阜東</v>
      </c>
      <c r="E17" s="2" t="s">
        <v>28</v>
      </c>
      <c r="F17" s="2">
        <v>5</v>
      </c>
      <c r="G17" s="2" t="str">
        <f t="shared" si="1"/>
        <v>富田</v>
      </c>
      <c r="H17" s="45" t="s">
        <v>27</v>
      </c>
      <c r="I17" s="9">
        <v>0.3958333333333333</v>
      </c>
      <c r="J17" s="3"/>
      <c r="L17" s="3"/>
      <c r="M17" s="3"/>
    </row>
    <row r="18" spans="1:13" ht="30" customHeight="1">
      <c r="A18" s="40"/>
      <c r="B18" s="58"/>
      <c r="C18" s="2">
        <v>1</v>
      </c>
      <c r="D18" s="2" t="str">
        <f t="shared" si="0"/>
        <v>各務原C</v>
      </c>
      <c r="E18" s="2" t="s">
        <v>28</v>
      </c>
      <c r="F18" s="2">
        <v>7</v>
      </c>
      <c r="G18" s="2" t="str">
        <f t="shared" si="1"/>
        <v>各務原西B</v>
      </c>
      <c r="H18" s="40"/>
      <c r="I18" s="10">
        <v>0.46527777777777773</v>
      </c>
      <c r="J18" s="3"/>
      <c r="L18" s="3"/>
      <c r="M18" s="3"/>
    </row>
    <row r="19" spans="1:10" ht="30" customHeight="1">
      <c r="A19" s="41"/>
      <c r="B19" s="59"/>
      <c r="C19" s="2">
        <v>3</v>
      </c>
      <c r="D19" s="2" t="str">
        <f t="shared" si="0"/>
        <v>大垣南</v>
      </c>
      <c r="E19" s="2" t="s">
        <v>28</v>
      </c>
      <c r="F19" s="2">
        <v>4</v>
      </c>
      <c r="G19" s="2" t="str">
        <f t="shared" si="1"/>
        <v>不破</v>
      </c>
      <c r="H19" s="41"/>
      <c r="I19" s="10">
        <v>0.5347222222222222</v>
      </c>
      <c r="J19" s="3"/>
    </row>
    <row r="20" spans="1:13" ht="30" customHeight="1">
      <c r="A20" s="39">
        <v>4</v>
      </c>
      <c r="B20" s="57" t="s">
        <v>30</v>
      </c>
      <c r="C20" s="2">
        <v>7</v>
      </c>
      <c r="D20" s="2" t="str">
        <f t="shared" si="0"/>
        <v>各務原西B</v>
      </c>
      <c r="E20" s="2" t="s">
        <v>5</v>
      </c>
      <c r="F20" s="2">
        <v>5</v>
      </c>
      <c r="G20" s="2" t="str">
        <f t="shared" si="1"/>
        <v>富田</v>
      </c>
      <c r="H20" s="39" t="s">
        <v>25</v>
      </c>
      <c r="I20" s="9">
        <v>0.3958333333333333</v>
      </c>
      <c r="J20" s="3"/>
      <c r="L20" s="3"/>
      <c r="M20" s="3"/>
    </row>
    <row r="21" spans="1:13" ht="30" customHeight="1">
      <c r="A21" s="40"/>
      <c r="B21" s="58"/>
      <c r="C21" s="2">
        <v>1</v>
      </c>
      <c r="D21" s="2" t="str">
        <f t="shared" si="0"/>
        <v>各務原C</v>
      </c>
      <c r="E21" s="2" t="s">
        <v>5</v>
      </c>
      <c r="F21" s="2">
        <v>6</v>
      </c>
      <c r="G21" s="2" t="str">
        <f t="shared" si="1"/>
        <v>池田</v>
      </c>
      <c r="H21" s="40"/>
      <c r="I21" s="10">
        <v>0.46527777777777773</v>
      </c>
      <c r="J21" s="3"/>
      <c r="L21" s="3"/>
      <c r="M21" s="3"/>
    </row>
    <row r="22" spans="1:10" ht="30" customHeight="1">
      <c r="A22" s="41"/>
      <c r="B22" s="59"/>
      <c r="C22" s="2">
        <v>2</v>
      </c>
      <c r="D22" s="2" t="str">
        <f t="shared" si="0"/>
        <v>岐阜東</v>
      </c>
      <c r="E22" s="2" t="s">
        <v>31</v>
      </c>
      <c r="F22" s="2">
        <v>3</v>
      </c>
      <c r="G22" s="2" t="str">
        <f t="shared" si="1"/>
        <v>大垣南</v>
      </c>
      <c r="H22" s="41"/>
      <c r="I22" s="10">
        <v>0.5347222222222222</v>
      </c>
      <c r="J22" s="3"/>
    </row>
    <row r="23" spans="1:13" ht="30" customHeight="1">
      <c r="A23" s="39">
        <v>5</v>
      </c>
      <c r="B23" s="57" t="s">
        <v>32</v>
      </c>
      <c r="C23" s="2">
        <v>1</v>
      </c>
      <c r="D23" s="2" t="str">
        <f t="shared" si="0"/>
        <v>各務原C</v>
      </c>
      <c r="E23" s="2" t="s">
        <v>28</v>
      </c>
      <c r="F23" s="2">
        <v>4</v>
      </c>
      <c r="G23" s="2" t="str">
        <f t="shared" si="1"/>
        <v>不破</v>
      </c>
      <c r="H23" s="39" t="s">
        <v>33</v>
      </c>
      <c r="I23" s="9">
        <v>0.3958333333333333</v>
      </c>
      <c r="J23" s="3"/>
      <c r="L23" s="3"/>
      <c r="M23" s="3"/>
    </row>
    <row r="24" spans="1:13" ht="30" customHeight="1">
      <c r="A24" s="40"/>
      <c r="B24" s="58"/>
      <c r="C24" s="2">
        <v>5</v>
      </c>
      <c r="D24" s="2" t="str">
        <f t="shared" si="0"/>
        <v>富田</v>
      </c>
      <c r="E24" s="2" t="s">
        <v>28</v>
      </c>
      <c r="F24" s="2">
        <v>3</v>
      </c>
      <c r="G24" s="2" t="str">
        <f t="shared" si="1"/>
        <v>大垣南</v>
      </c>
      <c r="H24" s="40"/>
      <c r="I24" s="10">
        <v>0.46527777777777773</v>
      </c>
      <c r="J24" s="3"/>
      <c r="L24" s="3"/>
      <c r="M24" s="3"/>
    </row>
    <row r="25" spans="1:10" ht="30" customHeight="1">
      <c r="A25" s="41"/>
      <c r="B25" s="59"/>
      <c r="C25" s="2">
        <v>6</v>
      </c>
      <c r="D25" s="2" t="str">
        <f t="shared" si="0"/>
        <v>池田</v>
      </c>
      <c r="E25" s="2" t="s">
        <v>5</v>
      </c>
      <c r="F25" s="2">
        <v>2</v>
      </c>
      <c r="G25" s="2" t="str">
        <f t="shared" si="1"/>
        <v>岐阜東</v>
      </c>
      <c r="H25" s="41"/>
      <c r="I25" s="10">
        <v>0.5347222222222222</v>
      </c>
      <c r="J25" s="3"/>
    </row>
    <row r="26" spans="1:9" ht="30" customHeight="1">
      <c r="A26" s="60">
        <v>6</v>
      </c>
      <c r="B26" s="57" t="s">
        <v>34</v>
      </c>
      <c r="C26" s="2">
        <v>4</v>
      </c>
      <c r="D26" s="2" t="str">
        <f t="shared" si="0"/>
        <v>不破</v>
      </c>
      <c r="E26" s="2" t="s">
        <v>28</v>
      </c>
      <c r="F26" s="2">
        <v>2</v>
      </c>
      <c r="G26" s="2" t="str">
        <f t="shared" si="1"/>
        <v>岐阜東</v>
      </c>
      <c r="H26" s="45" t="s">
        <v>27</v>
      </c>
      <c r="I26" s="9">
        <v>0.3958333333333333</v>
      </c>
    </row>
    <row r="27" spans="1:9" ht="30" customHeight="1">
      <c r="A27" s="60"/>
      <c r="B27" s="58"/>
      <c r="C27" s="2">
        <v>6</v>
      </c>
      <c r="D27" s="2" t="str">
        <f t="shared" si="0"/>
        <v>池田</v>
      </c>
      <c r="E27" s="2" t="s">
        <v>5</v>
      </c>
      <c r="F27" s="2">
        <v>7</v>
      </c>
      <c r="G27" s="2" t="str">
        <f t="shared" si="1"/>
        <v>各務原西B</v>
      </c>
      <c r="H27" s="40"/>
      <c r="I27" s="10">
        <v>0.46527777777777773</v>
      </c>
    </row>
    <row r="28" spans="1:9" ht="30" customHeight="1">
      <c r="A28" s="60"/>
      <c r="B28" s="59"/>
      <c r="C28" s="2">
        <v>1</v>
      </c>
      <c r="D28" s="2" t="str">
        <f t="shared" si="0"/>
        <v>各務原C</v>
      </c>
      <c r="E28" s="2" t="s">
        <v>5</v>
      </c>
      <c r="F28" s="2">
        <v>3</v>
      </c>
      <c r="G28" s="2" t="str">
        <f t="shared" si="1"/>
        <v>大垣南</v>
      </c>
      <c r="H28" s="41"/>
      <c r="I28" s="10">
        <v>0.5347222222222222</v>
      </c>
    </row>
    <row r="29" spans="1:9" ht="30" customHeight="1">
      <c r="A29" s="60">
        <v>7</v>
      </c>
      <c r="B29" s="57" t="s">
        <v>35</v>
      </c>
      <c r="C29" s="2">
        <v>1</v>
      </c>
      <c r="D29" s="2" t="str">
        <f t="shared" si="0"/>
        <v>各務原C</v>
      </c>
      <c r="E29" s="2" t="s">
        <v>36</v>
      </c>
      <c r="F29" s="2">
        <v>5</v>
      </c>
      <c r="G29" s="2" t="str">
        <f t="shared" si="1"/>
        <v>富田</v>
      </c>
      <c r="H29" s="39" t="s">
        <v>33</v>
      </c>
      <c r="I29" s="9">
        <v>0.3958333333333333</v>
      </c>
    </row>
    <row r="30" spans="1:9" ht="30" customHeight="1">
      <c r="A30" s="60"/>
      <c r="B30" s="58"/>
      <c r="C30" s="2">
        <v>7</v>
      </c>
      <c r="D30" s="2" t="str">
        <f t="shared" si="0"/>
        <v>各務原西B</v>
      </c>
      <c r="E30" s="2" t="s">
        <v>37</v>
      </c>
      <c r="F30" s="2">
        <v>3</v>
      </c>
      <c r="G30" s="2" t="str">
        <f t="shared" si="1"/>
        <v>大垣南</v>
      </c>
      <c r="H30" s="40"/>
      <c r="I30" s="10">
        <v>0.46527777777777773</v>
      </c>
    </row>
    <row r="31" spans="1:9" ht="30" customHeight="1">
      <c r="A31" s="60"/>
      <c r="B31" s="59"/>
      <c r="C31" s="2">
        <v>6</v>
      </c>
      <c r="D31" s="2" t="str">
        <f t="shared" si="0"/>
        <v>池田</v>
      </c>
      <c r="E31" s="2" t="s">
        <v>5</v>
      </c>
      <c r="F31" s="2">
        <v>4</v>
      </c>
      <c r="G31" s="2" t="str">
        <f t="shared" si="1"/>
        <v>不破</v>
      </c>
      <c r="H31" s="41"/>
      <c r="I31" s="10">
        <v>0.5347222222222222</v>
      </c>
    </row>
    <row r="32" spans="1:9" ht="17.25">
      <c r="A32" s="61" t="s">
        <v>38</v>
      </c>
      <c r="B32" s="61"/>
      <c r="C32" s="61"/>
      <c r="D32" s="61"/>
      <c r="E32" s="61"/>
      <c r="F32" s="61"/>
      <c r="G32" s="61"/>
      <c r="H32" s="61"/>
      <c r="I32" s="61"/>
    </row>
  </sheetData>
  <sheetProtection/>
  <mergeCells count="29">
    <mergeCell ref="A29:A31"/>
    <mergeCell ref="B29:B31"/>
    <mergeCell ref="H29:H31"/>
    <mergeCell ref="A32:I32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53" bottom="0.41" header="0.512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zoomScalePageLayoutView="0" workbookViewId="0" topLeftCell="A1">
      <selection activeCell="E20" sqref="E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66</v>
      </c>
      <c r="B2" s="50"/>
      <c r="C2" s="50"/>
      <c r="D2" s="50"/>
      <c r="E2" s="51"/>
      <c r="G2" s="2">
        <v>1</v>
      </c>
      <c r="H2" s="2" t="s">
        <v>67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8</v>
      </c>
    </row>
    <row r="4" spans="7:8" ht="19.5" customHeight="1">
      <c r="G4" s="2">
        <v>3</v>
      </c>
      <c r="H4" s="2" t="s">
        <v>68</v>
      </c>
    </row>
    <row r="5" spans="1:8" ht="19.5" customHeight="1">
      <c r="A5" s="55"/>
      <c r="B5" s="55"/>
      <c r="D5" s="56">
        <f>IF(C5=0,"",VLOOKUP(C5,$G$2:$H$8,2))</f>
      </c>
      <c r="E5" s="56"/>
      <c r="G5" s="2">
        <v>4</v>
      </c>
      <c r="H5" s="2" t="s">
        <v>69</v>
      </c>
    </row>
    <row r="6" spans="1:10" ht="19.5" customHeight="1">
      <c r="A6" s="55"/>
      <c r="B6" s="55"/>
      <c r="D6" s="55"/>
      <c r="E6" s="55"/>
      <c r="G6" s="2">
        <v>5</v>
      </c>
      <c r="H6" s="2" t="s">
        <v>70</v>
      </c>
      <c r="J6" s="3"/>
    </row>
    <row r="7" spans="7:10" ht="19.5" customHeight="1">
      <c r="G7" s="2">
        <v>6</v>
      </c>
      <c r="H7" s="2" t="s">
        <v>71</v>
      </c>
      <c r="J7" s="3"/>
    </row>
    <row r="8" spans="4:10" ht="19.5" customHeight="1">
      <c r="D8" s="55"/>
      <c r="E8" s="55"/>
      <c r="G8" s="2">
        <v>7</v>
      </c>
      <c r="H8" s="2" t="s">
        <v>72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0" ht="30" customHeight="1">
      <c r="A11" s="39">
        <v>1</v>
      </c>
      <c r="B11" s="43">
        <v>43625</v>
      </c>
      <c r="C11" s="2">
        <v>2</v>
      </c>
      <c r="D11" s="2" t="str">
        <f aca="true" t="shared" si="0" ref="D11:D31">IF(C11=0,"",VLOOKUP(C11,$G$2:$H$8,2))</f>
        <v>大垣東</v>
      </c>
      <c r="E11" s="36" t="s">
        <v>158</v>
      </c>
      <c r="F11" s="2">
        <v>4</v>
      </c>
      <c r="G11" s="2" t="str">
        <f aca="true" t="shared" si="1" ref="G11:G31">IF(F11=0,"",VLOOKUP(F11,$G$2:$H$8,2))</f>
        <v>岐阜工業Ｃ</v>
      </c>
      <c r="H11" s="40" t="s">
        <v>8</v>
      </c>
      <c r="I11" s="10">
        <v>0.3958333333333333</v>
      </c>
      <c r="J11" s="3"/>
    </row>
    <row r="12" spans="1:10" ht="30" customHeight="1">
      <c r="A12" s="40"/>
      <c r="B12" s="43"/>
      <c r="C12" s="2">
        <v>1</v>
      </c>
      <c r="D12" s="2" t="str">
        <f t="shared" si="0"/>
        <v>大垣工業Ｃ</v>
      </c>
      <c r="E12" s="36" t="s">
        <v>146</v>
      </c>
      <c r="F12" s="2">
        <v>5</v>
      </c>
      <c r="G12" s="2" t="str">
        <f t="shared" si="1"/>
        <v>羽島</v>
      </c>
      <c r="H12" s="40"/>
      <c r="I12" s="10">
        <v>0.4583333333333333</v>
      </c>
      <c r="J12" s="3"/>
    </row>
    <row r="13" spans="1:10" ht="30" customHeight="1">
      <c r="A13" s="41"/>
      <c r="B13" s="44"/>
      <c r="C13" s="2">
        <v>7</v>
      </c>
      <c r="D13" s="2" t="str">
        <f t="shared" si="0"/>
        <v>大垣養老</v>
      </c>
      <c r="E13" s="36" t="s">
        <v>159</v>
      </c>
      <c r="F13" s="2">
        <v>6</v>
      </c>
      <c r="G13" s="2" t="str">
        <f t="shared" si="1"/>
        <v>長良Ｂ</v>
      </c>
      <c r="H13" s="41"/>
      <c r="I13" s="10">
        <v>0.5208333333333334</v>
      </c>
      <c r="J13" s="3"/>
    </row>
    <row r="14" spans="1:10" ht="30" customHeight="1">
      <c r="A14" s="39">
        <v>2</v>
      </c>
      <c r="B14" s="65">
        <v>43631</v>
      </c>
      <c r="C14" s="2">
        <v>2</v>
      </c>
      <c r="D14" s="2" t="str">
        <f t="shared" si="0"/>
        <v>大垣東</v>
      </c>
      <c r="E14" s="36" t="s">
        <v>160</v>
      </c>
      <c r="F14" s="2">
        <v>1</v>
      </c>
      <c r="G14" s="2" t="str">
        <f t="shared" si="1"/>
        <v>大垣工業Ｃ</v>
      </c>
      <c r="H14" s="60" t="s">
        <v>8</v>
      </c>
      <c r="I14" s="10">
        <v>0.3958333333333333</v>
      </c>
      <c r="J14" s="3"/>
    </row>
    <row r="15" spans="1:10" ht="30" customHeight="1">
      <c r="A15" s="40"/>
      <c r="B15" s="60"/>
      <c r="C15" s="2">
        <v>4</v>
      </c>
      <c r="D15" s="2" t="str">
        <f t="shared" si="0"/>
        <v>岐阜工業Ｃ</v>
      </c>
      <c r="E15" s="36" t="s">
        <v>161</v>
      </c>
      <c r="F15" s="2">
        <v>6</v>
      </c>
      <c r="G15" s="2" t="str">
        <f t="shared" si="1"/>
        <v>長良Ｂ</v>
      </c>
      <c r="H15" s="60"/>
      <c r="I15" s="10">
        <v>0.4583333333333333</v>
      </c>
      <c r="J15" s="3"/>
    </row>
    <row r="16" spans="1:10" ht="30" customHeight="1">
      <c r="A16" s="41"/>
      <c r="B16" s="60"/>
      <c r="C16" s="2">
        <v>3</v>
      </c>
      <c r="D16" s="2" t="str">
        <f t="shared" si="0"/>
        <v>華陽Ｆ</v>
      </c>
      <c r="E16" s="36" t="s">
        <v>162</v>
      </c>
      <c r="F16" s="2">
        <v>7</v>
      </c>
      <c r="G16" s="2" t="str">
        <f t="shared" si="1"/>
        <v>大垣養老</v>
      </c>
      <c r="H16" s="60"/>
      <c r="I16" s="10">
        <v>0.5208333333333334</v>
      </c>
      <c r="J16" s="3"/>
    </row>
    <row r="17" spans="1:10" ht="30" customHeight="1">
      <c r="A17" s="39">
        <v>3</v>
      </c>
      <c r="B17" s="65">
        <v>43652</v>
      </c>
      <c r="C17" s="2">
        <v>5</v>
      </c>
      <c r="D17" s="2" t="str">
        <f t="shared" si="0"/>
        <v>羽島</v>
      </c>
      <c r="E17" s="36" t="s">
        <v>185</v>
      </c>
      <c r="F17" s="2">
        <v>7</v>
      </c>
      <c r="G17" s="2" t="str">
        <f t="shared" si="1"/>
        <v>大垣養老</v>
      </c>
      <c r="H17" s="66" t="s">
        <v>73</v>
      </c>
      <c r="I17" s="10">
        <v>0.3958333333333333</v>
      </c>
      <c r="J17" s="3"/>
    </row>
    <row r="18" spans="1:10" ht="30" customHeight="1">
      <c r="A18" s="40"/>
      <c r="B18" s="60"/>
      <c r="C18" s="2">
        <v>4</v>
      </c>
      <c r="D18" s="2" t="str">
        <f t="shared" si="0"/>
        <v>岐阜工業Ｃ</v>
      </c>
      <c r="E18" s="38" t="s">
        <v>146</v>
      </c>
      <c r="F18" s="2">
        <v>1</v>
      </c>
      <c r="G18" s="2" t="str">
        <f t="shared" si="1"/>
        <v>大垣工業Ｃ</v>
      </c>
      <c r="H18" s="67"/>
      <c r="I18" s="10">
        <v>0.4583333333333333</v>
      </c>
      <c r="J18" s="3"/>
    </row>
    <row r="19" spans="1:10" ht="30" customHeight="1">
      <c r="A19" s="41"/>
      <c r="B19" s="60"/>
      <c r="C19" s="2">
        <v>3</v>
      </c>
      <c r="D19" s="2" t="str">
        <f t="shared" si="0"/>
        <v>華陽Ｆ</v>
      </c>
      <c r="E19" s="38" t="s">
        <v>162</v>
      </c>
      <c r="F19" s="2">
        <v>2</v>
      </c>
      <c r="G19" s="2" t="str">
        <f t="shared" si="1"/>
        <v>大垣東</v>
      </c>
      <c r="H19" s="67"/>
      <c r="I19" s="10">
        <v>0.5208333333333334</v>
      </c>
      <c r="J19" s="3"/>
    </row>
    <row r="20" spans="1:10" ht="30" customHeight="1">
      <c r="A20" s="39">
        <v>4</v>
      </c>
      <c r="B20" s="62">
        <v>43659</v>
      </c>
      <c r="C20" s="2">
        <v>7</v>
      </c>
      <c r="D20" s="2" t="str">
        <f t="shared" si="0"/>
        <v>大垣養老</v>
      </c>
      <c r="E20" s="36" t="s">
        <v>5</v>
      </c>
      <c r="F20" s="2">
        <v>2</v>
      </c>
      <c r="G20" s="2" t="str">
        <f t="shared" si="1"/>
        <v>大垣東</v>
      </c>
      <c r="H20" s="40" t="s">
        <v>75</v>
      </c>
      <c r="I20" s="10">
        <v>0.3958333333333333</v>
      </c>
      <c r="J20" s="3"/>
    </row>
    <row r="21" spans="1:10" ht="30" customHeight="1">
      <c r="A21" s="40"/>
      <c r="B21" s="63"/>
      <c r="C21" s="2">
        <v>5</v>
      </c>
      <c r="D21" s="2" t="str">
        <f t="shared" si="0"/>
        <v>羽島</v>
      </c>
      <c r="E21" s="36" t="s">
        <v>5</v>
      </c>
      <c r="F21" s="2">
        <v>4</v>
      </c>
      <c r="G21" s="2" t="str">
        <f t="shared" si="1"/>
        <v>岐阜工業Ｃ</v>
      </c>
      <c r="H21" s="40"/>
      <c r="I21" s="10">
        <v>0.4583333333333333</v>
      </c>
      <c r="J21" s="3"/>
    </row>
    <row r="22" spans="1:10" ht="30" customHeight="1">
      <c r="A22" s="41"/>
      <c r="B22" s="64"/>
      <c r="C22" s="2">
        <v>6</v>
      </c>
      <c r="D22" s="2" t="str">
        <f t="shared" si="0"/>
        <v>長良Ｂ</v>
      </c>
      <c r="E22" s="36" t="s">
        <v>74</v>
      </c>
      <c r="F22" s="2">
        <v>3</v>
      </c>
      <c r="G22" s="2" t="str">
        <f t="shared" si="1"/>
        <v>華陽Ｆ</v>
      </c>
      <c r="H22" s="41"/>
      <c r="I22" s="10">
        <v>0.5208333333333334</v>
      </c>
      <c r="J22" s="3"/>
    </row>
    <row r="23" spans="1:10" ht="30" customHeight="1">
      <c r="A23" s="39">
        <v>5</v>
      </c>
      <c r="B23" s="43">
        <v>43702</v>
      </c>
      <c r="C23" s="8">
        <v>2</v>
      </c>
      <c r="D23" s="2" t="str">
        <f t="shared" si="0"/>
        <v>大垣東</v>
      </c>
      <c r="E23" s="36" t="s">
        <v>5</v>
      </c>
      <c r="F23" s="8">
        <v>6</v>
      </c>
      <c r="G23" s="2" t="str">
        <f t="shared" si="1"/>
        <v>長良Ｂ</v>
      </c>
      <c r="H23" s="40" t="s">
        <v>76</v>
      </c>
      <c r="I23" s="10">
        <v>0.3958333333333333</v>
      </c>
      <c r="J23" s="3"/>
    </row>
    <row r="24" spans="1:10" ht="30" customHeight="1">
      <c r="A24" s="40"/>
      <c r="B24" s="43"/>
      <c r="C24" s="2">
        <v>1</v>
      </c>
      <c r="D24" s="2" t="str">
        <f t="shared" si="0"/>
        <v>大垣工業Ｃ</v>
      </c>
      <c r="E24" s="36" t="s">
        <v>74</v>
      </c>
      <c r="F24" s="2">
        <v>7</v>
      </c>
      <c r="G24" s="2" t="str">
        <f t="shared" si="1"/>
        <v>大垣養老</v>
      </c>
      <c r="H24" s="40"/>
      <c r="I24" s="10">
        <v>0.4583333333333333</v>
      </c>
      <c r="J24" s="3"/>
    </row>
    <row r="25" spans="1:10" ht="30" customHeight="1">
      <c r="A25" s="41"/>
      <c r="B25" s="44"/>
      <c r="C25" s="2">
        <v>3</v>
      </c>
      <c r="D25" s="2" t="str">
        <f t="shared" si="0"/>
        <v>華陽Ｆ</v>
      </c>
      <c r="E25" s="36" t="s">
        <v>5</v>
      </c>
      <c r="F25" s="2">
        <v>5</v>
      </c>
      <c r="G25" s="2" t="str">
        <f t="shared" si="1"/>
        <v>羽島</v>
      </c>
      <c r="H25" s="41"/>
      <c r="I25" s="10">
        <v>0.5208333333333334</v>
      </c>
      <c r="J25" s="3"/>
    </row>
    <row r="26" spans="1:9" ht="30" customHeight="1">
      <c r="A26" s="46">
        <v>6</v>
      </c>
      <c r="B26" s="62">
        <v>43709</v>
      </c>
      <c r="C26" s="2">
        <v>7</v>
      </c>
      <c r="D26" s="2" t="str">
        <f t="shared" si="0"/>
        <v>大垣養老</v>
      </c>
      <c r="E26" s="36" t="s">
        <v>74</v>
      </c>
      <c r="F26" s="2">
        <v>4</v>
      </c>
      <c r="G26" s="2" t="str">
        <f t="shared" si="1"/>
        <v>岐阜工業Ｃ</v>
      </c>
      <c r="H26" s="39" t="s">
        <v>75</v>
      </c>
      <c r="I26" s="10">
        <v>0.3958333333333333</v>
      </c>
    </row>
    <row r="27" spans="1:9" ht="30" customHeight="1">
      <c r="A27" s="46"/>
      <c r="B27" s="63"/>
      <c r="C27" s="2">
        <v>6</v>
      </c>
      <c r="D27" s="2" t="str">
        <f t="shared" si="0"/>
        <v>長良Ｂ</v>
      </c>
      <c r="E27" s="36" t="s">
        <v>74</v>
      </c>
      <c r="F27" s="2">
        <v>5</v>
      </c>
      <c r="G27" s="2" t="str">
        <f t="shared" si="1"/>
        <v>羽島</v>
      </c>
      <c r="H27" s="40"/>
      <c r="I27" s="10">
        <v>0.4583333333333333</v>
      </c>
    </row>
    <row r="28" spans="1:9" ht="30" customHeight="1">
      <c r="A28" s="46"/>
      <c r="B28" s="64"/>
      <c r="C28" s="2">
        <v>1</v>
      </c>
      <c r="D28" s="2" t="str">
        <f t="shared" si="0"/>
        <v>大垣工業Ｃ</v>
      </c>
      <c r="E28" s="36" t="s">
        <v>74</v>
      </c>
      <c r="F28" s="2">
        <v>3</v>
      </c>
      <c r="G28" s="2" t="str">
        <f t="shared" si="1"/>
        <v>華陽Ｆ</v>
      </c>
      <c r="H28" s="41"/>
      <c r="I28" s="10">
        <v>0.5208333333333334</v>
      </c>
    </row>
    <row r="29" spans="1:9" ht="30" customHeight="1">
      <c r="A29" s="46">
        <v>7</v>
      </c>
      <c r="B29" s="62">
        <v>43716</v>
      </c>
      <c r="C29" s="2">
        <v>4</v>
      </c>
      <c r="D29" s="2" t="str">
        <f t="shared" si="0"/>
        <v>岐阜工業Ｃ</v>
      </c>
      <c r="E29" s="36" t="s">
        <v>5</v>
      </c>
      <c r="F29" s="2">
        <v>3</v>
      </c>
      <c r="G29" s="2" t="str">
        <f t="shared" si="1"/>
        <v>華陽Ｆ</v>
      </c>
      <c r="H29" s="39" t="s">
        <v>76</v>
      </c>
      <c r="I29" s="10">
        <v>0.3958333333333333</v>
      </c>
    </row>
    <row r="30" spans="1:9" ht="30" customHeight="1">
      <c r="A30" s="46"/>
      <c r="B30" s="63"/>
      <c r="C30" s="2">
        <v>5</v>
      </c>
      <c r="D30" s="2" t="str">
        <f t="shared" si="0"/>
        <v>羽島</v>
      </c>
      <c r="E30" s="36" t="s">
        <v>5</v>
      </c>
      <c r="F30" s="2">
        <v>2</v>
      </c>
      <c r="G30" s="2" t="str">
        <f t="shared" si="1"/>
        <v>大垣東</v>
      </c>
      <c r="H30" s="40"/>
      <c r="I30" s="10">
        <v>0.4583333333333333</v>
      </c>
    </row>
    <row r="31" spans="1:9" ht="30" customHeight="1">
      <c r="A31" s="46"/>
      <c r="B31" s="64"/>
      <c r="C31" s="2">
        <v>6</v>
      </c>
      <c r="D31" s="2" t="str">
        <f t="shared" si="0"/>
        <v>長良Ｂ</v>
      </c>
      <c r="E31" s="36" t="s">
        <v>5</v>
      </c>
      <c r="F31" s="2">
        <v>1</v>
      </c>
      <c r="G31" s="2" t="str">
        <f t="shared" si="1"/>
        <v>大垣工業Ｃ</v>
      </c>
      <c r="H31" s="41"/>
      <c r="I31" s="10">
        <v>0.5208333333333334</v>
      </c>
    </row>
    <row r="32" spans="1:9" ht="13.5">
      <c r="A32" s="46" t="s">
        <v>77</v>
      </c>
      <c r="B32" s="62">
        <v>43722</v>
      </c>
      <c r="C32" s="2"/>
      <c r="D32" s="2"/>
      <c r="E32" s="2"/>
      <c r="F32" s="2"/>
      <c r="G32" s="2"/>
      <c r="H32" s="39" t="s">
        <v>8</v>
      </c>
      <c r="I32" s="10"/>
    </row>
    <row r="33" spans="1:9" ht="13.5">
      <c r="A33" s="46"/>
      <c r="B33" s="63"/>
      <c r="C33" s="2"/>
      <c r="D33" s="2"/>
      <c r="E33" s="2"/>
      <c r="F33" s="2"/>
      <c r="G33" s="2"/>
      <c r="H33" s="40"/>
      <c r="I33" s="10"/>
    </row>
    <row r="34" spans="1:9" ht="13.5">
      <c r="A34" s="46"/>
      <c r="B34" s="64"/>
      <c r="C34" s="2"/>
      <c r="D34" s="2"/>
      <c r="E34" s="2"/>
      <c r="F34" s="2"/>
      <c r="G34" s="2"/>
      <c r="H34" s="41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K21" sqref="K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78</v>
      </c>
      <c r="B2" s="50"/>
      <c r="C2" s="50"/>
      <c r="D2" s="50"/>
      <c r="E2" s="51"/>
      <c r="G2" s="2">
        <v>1</v>
      </c>
      <c r="H2" s="2" t="s">
        <v>79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6</v>
      </c>
    </row>
    <row r="4" spans="7:8" ht="19.5" customHeight="1">
      <c r="G4" s="2">
        <v>3</v>
      </c>
      <c r="H4" s="2" t="s">
        <v>80</v>
      </c>
    </row>
    <row r="5" spans="1:8" ht="19.5" customHeight="1">
      <c r="A5" s="55"/>
      <c r="B5" s="55"/>
      <c r="D5" s="56">
        <f>IF(C5=0,"",VLOOKUP(C5,$G$2:$H$8,2))</f>
      </c>
      <c r="E5" s="56"/>
      <c r="G5" s="2">
        <v>4</v>
      </c>
      <c r="H5" s="2" t="s">
        <v>81</v>
      </c>
    </row>
    <row r="6" spans="1:10" ht="19.5" customHeight="1">
      <c r="A6" s="55"/>
      <c r="B6" s="55"/>
      <c r="D6" s="55"/>
      <c r="E6" s="55"/>
      <c r="G6" s="2">
        <v>5</v>
      </c>
      <c r="H6" s="2" t="s">
        <v>82</v>
      </c>
      <c r="J6" s="3"/>
    </row>
    <row r="7" spans="7:10" ht="19.5" customHeight="1">
      <c r="G7" s="2">
        <v>6</v>
      </c>
      <c r="H7" s="2" t="s">
        <v>83</v>
      </c>
      <c r="J7" s="3"/>
    </row>
    <row r="8" spans="4:10" ht="19.5" customHeight="1">
      <c r="D8" s="55"/>
      <c r="E8" s="55"/>
      <c r="G8" s="2">
        <v>7</v>
      </c>
      <c r="H8" s="2" t="s">
        <v>13</v>
      </c>
      <c r="J8" s="3"/>
    </row>
    <row r="9" ht="13.5">
      <c r="J9" s="3"/>
    </row>
    <row r="10" spans="1:10" ht="19.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0" ht="19.5" customHeight="1">
      <c r="A11" s="39">
        <v>1</v>
      </c>
      <c r="B11" s="62">
        <v>43625</v>
      </c>
      <c r="C11" s="8">
        <v>2</v>
      </c>
      <c r="D11" s="2" t="str">
        <f aca="true" t="shared" si="0" ref="D11:D31">IF(C11=0,"",VLOOKUP(C11,$G$2:$H$8,2))</f>
        <v>各務原西</v>
      </c>
      <c r="E11" s="37" t="s">
        <v>179</v>
      </c>
      <c r="F11" s="8">
        <v>6</v>
      </c>
      <c r="G11" s="2" t="str">
        <f aca="true" t="shared" si="1" ref="G11:G31">IF(F11=0,"",VLOOKUP(F11,$G$2:$H$8,2))</f>
        <v>高山西</v>
      </c>
      <c r="H11" s="39" t="s">
        <v>6</v>
      </c>
      <c r="I11" s="9">
        <v>0.4166666666666667</v>
      </c>
      <c r="J11" s="3"/>
    </row>
    <row r="12" spans="1:10" ht="19.5" customHeight="1">
      <c r="A12" s="40"/>
      <c r="B12" s="64"/>
      <c r="C12" s="2">
        <v>1</v>
      </c>
      <c r="D12" s="2" t="str">
        <f t="shared" si="0"/>
        <v>岐阜北Ｂ</v>
      </c>
      <c r="E12" s="37" t="s">
        <v>180</v>
      </c>
      <c r="F12" s="2">
        <v>7</v>
      </c>
      <c r="G12" s="2" t="str">
        <f t="shared" si="1"/>
        <v>八百津</v>
      </c>
      <c r="H12" s="40"/>
      <c r="I12" s="10">
        <v>0.4895833333333333</v>
      </c>
      <c r="J12" s="3"/>
    </row>
    <row r="13" spans="1:10" ht="19.5" customHeight="1">
      <c r="A13" s="41"/>
      <c r="B13" s="12">
        <v>43652</v>
      </c>
      <c r="C13" s="2">
        <v>3</v>
      </c>
      <c r="D13" s="2" t="str">
        <f t="shared" si="0"/>
        <v>県岐阜商Ｂ</v>
      </c>
      <c r="E13" s="37" t="s">
        <v>181</v>
      </c>
      <c r="F13" s="2">
        <v>5</v>
      </c>
      <c r="G13" s="2" t="str">
        <f t="shared" si="1"/>
        <v>岐山</v>
      </c>
      <c r="H13" s="2" t="s">
        <v>82</v>
      </c>
      <c r="I13" s="10"/>
      <c r="J13" s="3"/>
    </row>
    <row r="14" spans="1:10" ht="19.5" customHeight="1">
      <c r="A14" s="39">
        <v>2</v>
      </c>
      <c r="B14" s="62">
        <v>43631</v>
      </c>
      <c r="C14" s="2">
        <v>6</v>
      </c>
      <c r="D14" s="2" t="str">
        <f t="shared" si="0"/>
        <v>高山西</v>
      </c>
      <c r="E14" s="37" t="s">
        <v>179</v>
      </c>
      <c r="F14" s="2">
        <v>5</v>
      </c>
      <c r="G14" s="2" t="str">
        <f t="shared" si="1"/>
        <v>岐山</v>
      </c>
      <c r="H14" s="39" t="s">
        <v>82</v>
      </c>
      <c r="I14" s="10">
        <v>0.4166666666666667</v>
      </c>
      <c r="J14" s="3"/>
    </row>
    <row r="15" spans="1:10" ht="19.5" customHeight="1">
      <c r="A15" s="40"/>
      <c r="B15" s="63"/>
      <c r="C15" s="2">
        <v>7</v>
      </c>
      <c r="D15" s="2" t="str">
        <f t="shared" si="0"/>
        <v>八百津</v>
      </c>
      <c r="E15" s="37" t="s">
        <v>182</v>
      </c>
      <c r="F15" s="2">
        <v>4</v>
      </c>
      <c r="G15" s="2" t="str">
        <f t="shared" si="1"/>
        <v>郡上</v>
      </c>
      <c r="H15" s="40"/>
      <c r="I15" s="10">
        <v>0.4895833333333333</v>
      </c>
      <c r="J15" s="3"/>
    </row>
    <row r="16" spans="1:10" ht="19.5" customHeight="1">
      <c r="A16" s="41"/>
      <c r="B16" s="64"/>
      <c r="C16" s="2">
        <v>1</v>
      </c>
      <c r="D16" s="2" t="str">
        <f t="shared" si="0"/>
        <v>岐阜北Ｂ</v>
      </c>
      <c r="E16" s="37" t="s">
        <v>183</v>
      </c>
      <c r="F16" s="2">
        <v>3</v>
      </c>
      <c r="G16" s="2" t="str">
        <f t="shared" si="1"/>
        <v>県岐阜商Ｂ</v>
      </c>
      <c r="H16" s="41"/>
      <c r="I16" s="10">
        <v>0.5625</v>
      </c>
      <c r="J16" s="3"/>
    </row>
    <row r="17" spans="1:9" ht="19.5" customHeight="1">
      <c r="A17" s="60">
        <v>3</v>
      </c>
      <c r="B17" s="69">
        <v>43638</v>
      </c>
      <c r="C17" s="2">
        <v>3</v>
      </c>
      <c r="D17" s="2" t="str">
        <f t="shared" si="0"/>
        <v>県岐阜商Ｂ</v>
      </c>
      <c r="E17" s="37" t="s">
        <v>175</v>
      </c>
      <c r="F17" s="2">
        <v>2</v>
      </c>
      <c r="G17" s="2" t="str">
        <f t="shared" si="1"/>
        <v>各務原西</v>
      </c>
      <c r="H17" s="71" t="s">
        <v>6</v>
      </c>
      <c r="I17" s="10">
        <v>0.3958333333333333</v>
      </c>
    </row>
    <row r="18" spans="1:9" ht="19.5" customHeight="1">
      <c r="A18" s="60"/>
      <c r="B18" s="70"/>
      <c r="C18" s="2">
        <v>4</v>
      </c>
      <c r="D18" s="2" t="str">
        <f t="shared" si="0"/>
        <v>郡上</v>
      </c>
      <c r="E18" s="37" t="s">
        <v>184</v>
      </c>
      <c r="F18" s="2">
        <v>1</v>
      </c>
      <c r="G18" s="2" t="str">
        <f t="shared" si="1"/>
        <v>岐阜北Ｂ</v>
      </c>
      <c r="H18" s="72"/>
      <c r="I18" s="10">
        <v>0.46875</v>
      </c>
    </row>
    <row r="19" spans="1:9" ht="19.5" customHeight="1">
      <c r="A19" s="60"/>
      <c r="B19" s="70"/>
      <c r="C19" s="2">
        <v>5</v>
      </c>
      <c r="D19" s="2" t="str">
        <f t="shared" si="0"/>
        <v>岐山</v>
      </c>
      <c r="E19" s="37" t="s">
        <v>175</v>
      </c>
      <c r="F19" s="2">
        <v>7</v>
      </c>
      <c r="G19" s="2" t="str">
        <f t="shared" si="1"/>
        <v>八百津</v>
      </c>
      <c r="H19" s="73"/>
      <c r="I19" s="10">
        <v>0.5416666666666666</v>
      </c>
    </row>
    <row r="20" spans="1:10" ht="19.5" customHeight="1">
      <c r="A20" s="39">
        <v>4</v>
      </c>
      <c r="B20" s="74">
        <v>43702</v>
      </c>
      <c r="C20" s="2">
        <v>1</v>
      </c>
      <c r="D20" s="2" t="str">
        <f t="shared" si="0"/>
        <v>岐阜北Ｂ</v>
      </c>
      <c r="E20" s="2" t="s">
        <v>84</v>
      </c>
      <c r="F20" s="2">
        <v>5</v>
      </c>
      <c r="G20" s="2" t="str">
        <f t="shared" si="1"/>
        <v>岐山</v>
      </c>
      <c r="H20" s="77" t="s">
        <v>82</v>
      </c>
      <c r="I20" s="10">
        <v>0.4166666666666667</v>
      </c>
      <c r="J20" s="3"/>
    </row>
    <row r="21" spans="1:10" ht="19.5" customHeight="1">
      <c r="A21" s="40"/>
      <c r="B21" s="75"/>
      <c r="C21" s="2">
        <v>7</v>
      </c>
      <c r="D21" s="2" t="str">
        <f t="shared" si="0"/>
        <v>八百津</v>
      </c>
      <c r="E21" s="2" t="s">
        <v>5</v>
      </c>
      <c r="F21" s="2">
        <v>6</v>
      </c>
      <c r="G21" s="2" t="str">
        <f t="shared" si="1"/>
        <v>高山西</v>
      </c>
      <c r="H21" s="78"/>
      <c r="I21" s="10">
        <v>0.4895833333333333</v>
      </c>
      <c r="J21" s="3"/>
    </row>
    <row r="22" spans="1:10" ht="19.5" customHeight="1">
      <c r="A22" s="41"/>
      <c r="B22" s="76"/>
      <c r="C22" s="2">
        <v>2</v>
      </c>
      <c r="D22" s="2" t="str">
        <f t="shared" si="0"/>
        <v>各務原西</v>
      </c>
      <c r="E22" s="2" t="s">
        <v>84</v>
      </c>
      <c r="F22" s="2">
        <v>4</v>
      </c>
      <c r="G22" s="2" t="str">
        <f t="shared" si="1"/>
        <v>郡上</v>
      </c>
      <c r="H22" s="79"/>
      <c r="I22" s="10">
        <v>0.5625</v>
      </c>
      <c r="J22" s="3"/>
    </row>
    <row r="23" spans="1:10" ht="19.5" customHeight="1">
      <c r="A23" s="39">
        <v>5</v>
      </c>
      <c r="B23" s="62">
        <v>43709</v>
      </c>
      <c r="C23" s="2">
        <v>5</v>
      </c>
      <c r="D23" s="2" t="str">
        <f t="shared" si="0"/>
        <v>岐山</v>
      </c>
      <c r="E23" s="2" t="s">
        <v>5</v>
      </c>
      <c r="F23" s="2">
        <v>4</v>
      </c>
      <c r="G23" s="2" t="str">
        <f t="shared" si="1"/>
        <v>郡上</v>
      </c>
      <c r="H23" s="39" t="s">
        <v>86</v>
      </c>
      <c r="I23" s="10">
        <v>0.3958333333333333</v>
      </c>
      <c r="J23" s="3"/>
    </row>
    <row r="24" spans="1:10" ht="19.5" customHeight="1">
      <c r="A24" s="40"/>
      <c r="B24" s="63"/>
      <c r="C24" s="2">
        <v>6</v>
      </c>
      <c r="D24" s="2" t="str">
        <f t="shared" si="0"/>
        <v>高山西</v>
      </c>
      <c r="E24" s="2" t="s">
        <v>85</v>
      </c>
      <c r="F24" s="2">
        <v>3</v>
      </c>
      <c r="G24" s="2" t="str">
        <f t="shared" si="1"/>
        <v>県岐阜商Ｂ</v>
      </c>
      <c r="H24" s="40"/>
      <c r="I24" s="10">
        <v>0.46875</v>
      </c>
      <c r="J24" s="3"/>
    </row>
    <row r="25" spans="1:10" ht="19.5" customHeight="1">
      <c r="A25" s="41"/>
      <c r="B25" s="64"/>
      <c r="C25" s="2">
        <v>7</v>
      </c>
      <c r="D25" s="2" t="str">
        <f t="shared" si="0"/>
        <v>八百津</v>
      </c>
      <c r="E25" s="2" t="s">
        <v>84</v>
      </c>
      <c r="F25" s="2">
        <v>2</v>
      </c>
      <c r="G25" s="2" t="str">
        <f t="shared" si="1"/>
        <v>各務原西</v>
      </c>
      <c r="H25" s="41"/>
      <c r="I25" s="10">
        <v>0.5416666666666666</v>
      </c>
      <c r="J25" s="3"/>
    </row>
    <row r="26" spans="1:10" ht="19.5" customHeight="1">
      <c r="A26" s="39">
        <v>6</v>
      </c>
      <c r="B26" s="62">
        <v>43716</v>
      </c>
      <c r="C26" s="2">
        <v>5</v>
      </c>
      <c r="D26" s="2" t="str">
        <f t="shared" si="0"/>
        <v>岐山</v>
      </c>
      <c r="E26" s="2" t="s">
        <v>5</v>
      </c>
      <c r="F26" s="2">
        <v>2</v>
      </c>
      <c r="G26" s="2" t="str">
        <f t="shared" si="1"/>
        <v>各務原西</v>
      </c>
      <c r="H26" s="39" t="s">
        <v>6</v>
      </c>
      <c r="I26" s="10">
        <v>0.4166666666666667</v>
      </c>
      <c r="J26" s="3"/>
    </row>
    <row r="27" spans="1:10" ht="19.5" customHeight="1">
      <c r="A27" s="40"/>
      <c r="B27" s="63"/>
      <c r="C27" s="2">
        <v>6</v>
      </c>
      <c r="D27" s="2" t="str">
        <f t="shared" si="0"/>
        <v>高山西</v>
      </c>
      <c r="E27" s="2" t="s">
        <v>84</v>
      </c>
      <c r="F27" s="2">
        <v>1</v>
      </c>
      <c r="G27" s="2" t="str">
        <f t="shared" si="1"/>
        <v>岐阜北Ｂ</v>
      </c>
      <c r="H27" s="40"/>
      <c r="I27" s="10">
        <v>0.4895833333333333</v>
      </c>
      <c r="J27" s="3"/>
    </row>
    <row r="28" spans="1:10" ht="19.5" customHeight="1">
      <c r="A28" s="41"/>
      <c r="B28" s="64"/>
      <c r="C28" s="2">
        <v>4</v>
      </c>
      <c r="D28" s="2" t="str">
        <f t="shared" si="0"/>
        <v>郡上</v>
      </c>
      <c r="E28" s="2" t="s">
        <v>84</v>
      </c>
      <c r="F28" s="2">
        <v>3</v>
      </c>
      <c r="G28" s="2" t="str">
        <f t="shared" si="1"/>
        <v>県岐阜商Ｂ</v>
      </c>
      <c r="H28" s="41"/>
      <c r="I28" s="10">
        <v>0.5625</v>
      </c>
      <c r="J28" s="3"/>
    </row>
    <row r="29" spans="1:9" ht="19.5" customHeight="1">
      <c r="A29" s="60">
        <v>7</v>
      </c>
      <c r="B29" s="69">
        <v>43722</v>
      </c>
      <c r="C29" s="2">
        <v>4</v>
      </c>
      <c r="D29" s="2" t="str">
        <f t="shared" si="0"/>
        <v>郡上</v>
      </c>
      <c r="E29" s="2" t="s">
        <v>5</v>
      </c>
      <c r="F29" s="2">
        <v>6</v>
      </c>
      <c r="G29" s="2" t="str">
        <f t="shared" si="1"/>
        <v>高山西</v>
      </c>
      <c r="H29" s="39" t="s">
        <v>86</v>
      </c>
      <c r="I29" s="10">
        <v>0.3958333333333333</v>
      </c>
    </row>
    <row r="30" spans="1:9" ht="19.5" customHeight="1">
      <c r="A30" s="60"/>
      <c r="B30" s="70"/>
      <c r="C30" s="2">
        <v>2</v>
      </c>
      <c r="D30" s="2" t="str">
        <f t="shared" si="0"/>
        <v>各務原西</v>
      </c>
      <c r="E30" s="2" t="s">
        <v>5</v>
      </c>
      <c r="F30" s="2">
        <v>1</v>
      </c>
      <c r="G30" s="2" t="str">
        <f t="shared" si="1"/>
        <v>岐阜北Ｂ</v>
      </c>
      <c r="H30" s="40"/>
      <c r="I30" s="10">
        <v>0.46875</v>
      </c>
    </row>
    <row r="31" spans="1:9" ht="19.5" customHeight="1">
      <c r="A31" s="60"/>
      <c r="B31" s="70"/>
      <c r="C31" s="2">
        <v>3</v>
      </c>
      <c r="D31" s="2" t="str">
        <f t="shared" si="0"/>
        <v>県岐阜商Ｂ</v>
      </c>
      <c r="E31" s="2" t="s">
        <v>5</v>
      </c>
      <c r="F31" s="2">
        <v>7</v>
      </c>
      <c r="G31" s="2" t="str">
        <f t="shared" si="1"/>
        <v>八百津</v>
      </c>
      <c r="H31" s="41"/>
      <c r="I31" s="10">
        <v>0.5416666666666666</v>
      </c>
    </row>
    <row r="32" spans="1:9" ht="19.5" customHeight="1" hidden="1">
      <c r="A32" s="39" t="s">
        <v>7</v>
      </c>
      <c r="B32" s="62">
        <v>43661</v>
      </c>
      <c r="C32" s="11"/>
      <c r="D32" s="13"/>
      <c r="E32" s="11"/>
      <c r="F32" s="13"/>
      <c r="G32" s="11"/>
      <c r="H32" s="39" t="s">
        <v>87</v>
      </c>
      <c r="I32" s="16"/>
    </row>
    <row r="33" spans="1:9" ht="19.5" customHeight="1" hidden="1">
      <c r="A33" s="41"/>
      <c r="B33" s="41"/>
      <c r="C33" s="8"/>
      <c r="D33" s="17"/>
      <c r="E33" s="8"/>
      <c r="F33" s="17"/>
      <c r="G33" s="8"/>
      <c r="H33" s="41"/>
      <c r="I33" s="18"/>
    </row>
    <row r="34" spans="1:9" ht="19.5" customHeight="1">
      <c r="A34" s="39" t="s">
        <v>7</v>
      </c>
      <c r="B34" s="62">
        <v>43724</v>
      </c>
      <c r="C34" s="11"/>
      <c r="D34" s="13"/>
      <c r="E34" s="11"/>
      <c r="F34" s="13"/>
      <c r="G34" s="11"/>
      <c r="H34" s="39" t="s">
        <v>86</v>
      </c>
      <c r="I34" s="16"/>
    </row>
    <row r="35" spans="1:9" ht="19.5" customHeight="1">
      <c r="A35" s="41"/>
      <c r="B35" s="41"/>
      <c r="C35" s="8"/>
      <c r="D35" s="19"/>
      <c r="E35" s="18"/>
      <c r="F35" s="19"/>
      <c r="G35" s="18"/>
      <c r="H35" s="68"/>
      <c r="I35" s="18"/>
    </row>
    <row r="36" ht="19.5" customHeight="1"/>
    <row r="37" ht="19.5" customHeight="1"/>
  </sheetData>
  <sheetProtection/>
  <mergeCells count="34">
    <mergeCell ref="A2:E3"/>
    <mergeCell ref="A5:B5"/>
    <mergeCell ref="D5:E5"/>
    <mergeCell ref="A6:B6"/>
    <mergeCell ref="D6:E6"/>
    <mergeCell ref="D8:E8"/>
    <mergeCell ref="C10:G10"/>
    <mergeCell ref="A11:A13"/>
    <mergeCell ref="B11:B12"/>
    <mergeCell ref="H11:H12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34:A35"/>
    <mergeCell ref="B34:B35"/>
    <mergeCell ref="H34:H35"/>
    <mergeCell ref="A29:A31"/>
    <mergeCell ref="B29:B31"/>
    <mergeCell ref="H29:H31"/>
    <mergeCell ref="A32:A33"/>
    <mergeCell ref="B32:B33"/>
    <mergeCell ref="H32:H33"/>
  </mergeCells>
  <printOptions/>
  <pageMargins left="0.66" right="0.65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26">
      <selection activeCell="E17" sqref="E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113</v>
      </c>
      <c r="B2" s="50"/>
      <c r="C2" s="50"/>
      <c r="D2" s="50"/>
      <c r="E2" s="51"/>
      <c r="G2" s="2">
        <v>1</v>
      </c>
      <c r="H2" s="2" t="s">
        <v>15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114</v>
      </c>
    </row>
    <row r="4" spans="7:8" ht="19.5" customHeight="1">
      <c r="G4" s="2">
        <v>3</v>
      </c>
      <c r="H4" s="2" t="s">
        <v>140</v>
      </c>
    </row>
    <row r="5" spans="1:8" ht="19.5" customHeight="1">
      <c r="A5" s="55"/>
      <c r="B5" s="55"/>
      <c r="D5" s="56">
        <f>IF(C5=0,"",VLOOKUP(C5,$G$2:$H$8,2))</f>
      </c>
      <c r="E5" s="56"/>
      <c r="G5" s="2">
        <v>4</v>
      </c>
      <c r="H5" s="2" t="s">
        <v>115</v>
      </c>
    </row>
    <row r="6" spans="1:10" ht="19.5" customHeight="1">
      <c r="A6" s="55"/>
      <c r="B6" s="55"/>
      <c r="D6" s="55"/>
      <c r="E6" s="55"/>
      <c r="G6" s="2">
        <v>5</v>
      </c>
      <c r="H6" s="2" t="s">
        <v>116</v>
      </c>
      <c r="J6" s="3"/>
    </row>
    <row r="7" spans="7:10" ht="19.5" customHeight="1">
      <c r="G7" s="2">
        <v>6</v>
      </c>
      <c r="H7" s="2" t="s">
        <v>117</v>
      </c>
      <c r="J7" s="3"/>
    </row>
    <row r="8" spans="4:10" ht="19.5" customHeight="1">
      <c r="D8" s="55"/>
      <c r="E8" s="5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3" ht="30" customHeight="1">
      <c r="A11" s="39">
        <v>1</v>
      </c>
      <c r="B11" s="82" t="s">
        <v>118</v>
      </c>
      <c r="C11" s="8">
        <v>1</v>
      </c>
      <c r="D11" s="2" t="str">
        <f aca="true" t="shared" si="0" ref="D11:D26">IF(C11=0,"",VLOOKUP(C11,$G$2:$H$8,2))</f>
        <v>多治見北</v>
      </c>
      <c r="E11" s="36" t="s">
        <v>154</v>
      </c>
      <c r="F11" s="8">
        <v>6</v>
      </c>
      <c r="G11" s="2" t="str">
        <f aca="true" t="shared" si="1" ref="G11:G26">IF(F11=0,"",VLOOKUP(F11,$G$2:$H$8,2))</f>
        <v>可児</v>
      </c>
      <c r="H11" s="40" t="s">
        <v>119</v>
      </c>
      <c r="I11" s="9">
        <v>0.4166666666666667</v>
      </c>
      <c r="J11" s="3"/>
      <c r="L11" s="3"/>
      <c r="M11" s="3"/>
    </row>
    <row r="12" spans="1:13" ht="30" customHeight="1">
      <c r="A12" s="40"/>
      <c r="B12" s="83"/>
      <c r="C12" s="2">
        <v>3</v>
      </c>
      <c r="D12" s="2" t="str">
        <f t="shared" si="0"/>
        <v>中京院中京Ｃ</v>
      </c>
      <c r="E12" s="36" t="s">
        <v>155</v>
      </c>
      <c r="F12" s="2">
        <v>4</v>
      </c>
      <c r="G12" s="2" t="str">
        <f t="shared" si="1"/>
        <v>多治見</v>
      </c>
      <c r="H12" s="40"/>
      <c r="I12" s="10">
        <v>0.4791666666666667</v>
      </c>
      <c r="J12" s="3"/>
      <c r="L12" s="3"/>
      <c r="M12" s="3"/>
    </row>
    <row r="13" spans="1:13" ht="30" customHeight="1">
      <c r="A13" s="41"/>
      <c r="B13" s="84"/>
      <c r="C13" s="2">
        <v>2</v>
      </c>
      <c r="D13" s="2" t="str">
        <f t="shared" si="0"/>
        <v>吉城</v>
      </c>
      <c r="E13" s="36" t="s">
        <v>156</v>
      </c>
      <c r="F13" s="2">
        <v>5</v>
      </c>
      <c r="G13" s="2" t="str">
        <f t="shared" si="1"/>
        <v>加茂農林</v>
      </c>
      <c r="H13" s="41"/>
      <c r="I13" s="10">
        <v>0.5416666666666666</v>
      </c>
      <c r="J13" s="3"/>
      <c r="L13" s="5"/>
      <c r="M13" s="5"/>
    </row>
    <row r="14" spans="1:13" ht="30" customHeight="1">
      <c r="A14" s="39">
        <v>2</v>
      </c>
      <c r="B14" s="82" t="s">
        <v>120</v>
      </c>
      <c r="C14" s="2">
        <v>1</v>
      </c>
      <c r="D14" s="2" t="str">
        <f t="shared" si="0"/>
        <v>多治見北</v>
      </c>
      <c r="E14" s="2" t="s">
        <v>167</v>
      </c>
      <c r="F14" s="2">
        <v>5</v>
      </c>
      <c r="G14" s="2" t="str">
        <f t="shared" si="1"/>
        <v>加茂農林</v>
      </c>
      <c r="H14" s="40" t="s">
        <v>122</v>
      </c>
      <c r="I14" s="10">
        <v>0.4166666666666667</v>
      </c>
      <c r="J14" s="3"/>
      <c r="L14" s="3"/>
      <c r="M14" s="3"/>
    </row>
    <row r="15" spans="1:13" ht="30" customHeight="1">
      <c r="A15" s="40"/>
      <c r="B15" s="83"/>
      <c r="C15" s="2">
        <v>2</v>
      </c>
      <c r="D15" s="2" t="str">
        <f t="shared" si="0"/>
        <v>吉城</v>
      </c>
      <c r="E15" s="2" t="s">
        <v>145</v>
      </c>
      <c r="F15" s="2">
        <v>3</v>
      </c>
      <c r="G15" s="2" t="str">
        <f t="shared" si="1"/>
        <v>中京院中京Ｃ</v>
      </c>
      <c r="H15" s="40"/>
      <c r="I15" s="10">
        <v>0.4791666666666667</v>
      </c>
      <c r="J15" s="3"/>
      <c r="L15" s="3"/>
      <c r="M15" s="3"/>
    </row>
    <row r="16" spans="1:13" ht="30" customHeight="1">
      <c r="A16" s="41"/>
      <c r="B16" s="84"/>
      <c r="C16" s="2">
        <v>6</v>
      </c>
      <c r="D16" s="2" t="str">
        <f t="shared" si="0"/>
        <v>可児</v>
      </c>
      <c r="E16" s="36" t="s">
        <v>168</v>
      </c>
      <c r="F16" s="2">
        <v>4</v>
      </c>
      <c r="G16" s="2" t="str">
        <f t="shared" si="1"/>
        <v>多治見</v>
      </c>
      <c r="H16" s="41"/>
      <c r="I16" s="10">
        <v>0.5416666666666666</v>
      </c>
      <c r="J16" s="3"/>
      <c r="L16" s="5"/>
      <c r="M16" s="5"/>
    </row>
    <row r="17" spans="1:13" ht="30" customHeight="1">
      <c r="A17" s="39">
        <v>3</v>
      </c>
      <c r="B17" s="85" t="s">
        <v>123</v>
      </c>
      <c r="C17" s="2">
        <v>5</v>
      </c>
      <c r="D17" s="2" t="str">
        <f t="shared" si="0"/>
        <v>加茂農林</v>
      </c>
      <c r="E17" s="6" t="s">
        <v>5</v>
      </c>
      <c r="F17" s="2">
        <v>3</v>
      </c>
      <c r="G17" s="2" t="str">
        <f t="shared" si="1"/>
        <v>中京院中京Ｃ</v>
      </c>
      <c r="H17" s="39" t="s">
        <v>141</v>
      </c>
      <c r="I17" s="10">
        <v>0.375</v>
      </c>
      <c r="J17" s="3"/>
      <c r="L17" s="3"/>
      <c r="M17" s="3"/>
    </row>
    <row r="18" spans="1:13" ht="30" customHeight="1">
      <c r="A18" s="40"/>
      <c r="B18" s="63"/>
      <c r="C18" s="2">
        <v>1</v>
      </c>
      <c r="D18" s="2" t="str">
        <f t="shared" si="0"/>
        <v>多治見北</v>
      </c>
      <c r="E18" s="2" t="s">
        <v>5</v>
      </c>
      <c r="F18" s="2">
        <v>4</v>
      </c>
      <c r="G18" s="2" t="str">
        <f t="shared" si="1"/>
        <v>多治見</v>
      </c>
      <c r="H18" s="40"/>
      <c r="I18" s="10">
        <v>0.4375</v>
      </c>
      <c r="J18" s="3"/>
      <c r="L18" s="3"/>
      <c r="M18" s="3"/>
    </row>
    <row r="19" spans="1:10" ht="30" customHeight="1">
      <c r="A19" s="41"/>
      <c r="B19" s="64"/>
      <c r="C19" s="2">
        <v>6</v>
      </c>
      <c r="D19" s="2" t="str">
        <f t="shared" si="0"/>
        <v>可児</v>
      </c>
      <c r="E19" s="2" t="s">
        <v>5</v>
      </c>
      <c r="F19" s="2">
        <v>2</v>
      </c>
      <c r="G19" s="2" t="str">
        <f t="shared" si="1"/>
        <v>吉城</v>
      </c>
      <c r="H19" s="41"/>
      <c r="I19" s="10">
        <v>0.5</v>
      </c>
      <c r="J19" s="3"/>
    </row>
    <row r="20" spans="1:10" ht="30" customHeight="1">
      <c r="A20" s="22" t="s">
        <v>7</v>
      </c>
      <c r="B20" s="21" t="s">
        <v>124</v>
      </c>
      <c r="C20" s="46"/>
      <c r="D20" s="47"/>
      <c r="E20" s="47"/>
      <c r="F20" s="47"/>
      <c r="G20" s="48"/>
      <c r="H20" s="2" t="s">
        <v>122</v>
      </c>
      <c r="I20" s="25"/>
      <c r="J20" s="3"/>
    </row>
    <row r="21" spans="1:13" ht="30" customHeight="1">
      <c r="A21" s="39">
        <v>4</v>
      </c>
      <c r="B21" s="85" t="s">
        <v>125</v>
      </c>
      <c r="C21" s="8">
        <v>4</v>
      </c>
      <c r="D21" s="8" t="str">
        <f t="shared" si="0"/>
        <v>多治見</v>
      </c>
      <c r="E21" s="8" t="s">
        <v>126</v>
      </c>
      <c r="F21" s="8">
        <v>2</v>
      </c>
      <c r="G21" s="8" t="str">
        <f t="shared" si="1"/>
        <v>吉城</v>
      </c>
      <c r="H21" s="80" t="s">
        <v>127</v>
      </c>
      <c r="I21" s="26">
        <v>0.4166666666666667</v>
      </c>
      <c r="J21" s="3"/>
      <c r="L21" s="3"/>
      <c r="M21" s="3"/>
    </row>
    <row r="22" spans="1:13" ht="30" customHeight="1">
      <c r="A22" s="40"/>
      <c r="B22" s="63"/>
      <c r="C22" s="2">
        <v>5</v>
      </c>
      <c r="D22" s="2" t="str">
        <f t="shared" si="0"/>
        <v>加茂農林</v>
      </c>
      <c r="E22" s="2" t="s">
        <v>121</v>
      </c>
      <c r="F22" s="2">
        <v>6</v>
      </c>
      <c r="G22" s="2" t="str">
        <f t="shared" si="1"/>
        <v>可児</v>
      </c>
      <c r="H22" s="80"/>
      <c r="I22" s="10">
        <v>0.4791666666666667</v>
      </c>
      <c r="J22" s="3"/>
      <c r="L22" s="3"/>
      <c r="M22" s="3"/>
    </row>
    <row r="23" spans="1:10" ht="30" customHeight="1">
      <c r="A23" s="41"/>
      <c r="B23" s="64"/>
      <c r="C23" s="2">
        <v>1</v>
      </c>
      <c r="D23" s="2" t="str">
        <f t="shared" si="0"/>
        <v>多治見北</v>
      </c>
      <c r="E23" s="2" t="s">
        <v>126</v>
      </c>
      <c r="F23" s="2">
        <v>3</v>
      </c>
      <c r="G23" s="2" t="str">
        <f t="shared" si="1"/>
        <v>中京院中京Ｃ</v>
      </c>
      <c r="H23" s="81"/>
      <c r="I23" s="10">
        <v>0.5416666666666666</v>
      </c>
      <c r="J23" s="3"/>
    </row>
    <row r="24" spans="1:13" ht="30" customHeight="1">
      <c r="A24" s="39">
        <v>5</v>
      </c>
      <c r="B24" s="85" t="s">
        <v>128</v>
      </c>
      <c r="C24" s="2">
        <v>3</v>
      </c>
      <c r="D24" s="2" t="str">
        <f t="shared" si="0"/>
        <v>中京院中京Ｃ</v>
      </c>
      <c r="E24" s="2" t="s">
        <v>126</v>
      </c>
      <c r="F24" s="2">
        <v>6</v>
      </c>
      <c r="G24" s="2" t="str">
        <f t="shared" si="1"/>
        <v>可児</v>
      </c>
      <c r="H24" s="39" t="s">
        <v>141</v>
      </c>
      <c r="I24" s="10">
        <v>0.375</v>
      </c>
      <c r="J24" s="3"/>
      <c r="L24" s="3"/>
      <c r="M24" s="3"/>
    </row>
    <row r="25" spans="1:13" ht="30" customHeight="1">
      <c r="A25" s="40"/>
      <c r="B25" s="63"/>
      <c r="C25" s="2">
        <v>1</v>
      </c>
      <c r="D25" s="2" t="str">
        <f t="shared" si="0"/>
        <v>多治見北</v>
      </c>
      <c r="E25" s="2" t="s">
        <v>5</v>
      </c>
      <c r="F25" s="2">
        <v>2</v>
      </c>
      <c r="G25" s="2" t="str">
        <f t="shared" si="1"/>
        <v>吉城</v>
      </c>
      <c r="H25" s="40"/>
      <c r="I25" s="10">
        <v>0.4375</v>
      </c>
      <c r="J25" s="3"/>
      <c r="L25" s="3"/>
      <c r="M25" s="3"/>
    </row>
    <row r="26" spans="1:10" ht="30" customHeight="1">
      <c r="A26" s="41"/>
      <c r="B26" s="64"/>
      <c r="C26" s="2">
        <v>4</v>
      </c>
      <c r="D26" s="2" t="str">
        <f t="shared" si="0"/>
        <v>多治見</v>
      </c>
      <c r="E26" s="2" t="s">
        <v>5</v>
      </c>
      <c r="F26" s="2">
        <v>5</v>
      </c>
      <c r="G26" s="2" t="str">
        <f t="shared" si="1"/>
        <v>加茂農林</v>
      </c>
      <c r="H26" s="41"/>
      <c r="I26" s="10">
        <v>0.5</v>
      </c>
      <c r="J26" s="3"/>
    </row>
    <row r="27" spans="1:9" ht="30" customHeight="1">
      <c r="A27" s="2" t="s">
        <v>7</v>
      </c>
      <c r="B27" s="23" t="s">
        <v>129</v>
      </c>
      <c r="C27" s="46"/>
      <c r="D27" s="47"/>
      <c r="E27" s="47"/>
      <c r="F27" s="47"/>
      <c r="G27" s="48"/>
      <c r="H27" s="2" t="s">
        <v>127</v>
      </c>
      <c r="I27" s="27"/>
    </row>
  </sheetData>
  <sheetProtection/>
  <mergeCells count="24">
    <mergeCell ref="A24:A26"/>
    <mergeCell ref="B24:B26"/>
    <mergeCell ref="H24:H26"/>
    <mergeCell ref="C27:G27"/>
    <mergeCell ref="A17:A19"/>
    <mergeCell ref="B17:B19"/>
    <mergeCell ref="H17:H19"/>
    <mergeCell ref="C20:G20"/>
    <mergeCell ref="A21:A23"/>
    <mergeCell ref="B21:B23"/>
    <mergeCell ref="H21:H23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7">
      <selection activeCell="J9" sqref="J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39</v>
      </c>
      <c r="B2" s="50"/>
      <c r="C2" s="50"/>
      <c r="D2" s="50"/>
      <c r="E2" s="51"/>
      <c r="G2" s="2">
        <v>1</v>
      </c>
      <c r="H2" s="2" t="s">
        <v>40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41</v>
      </c>
    </row>
    <row r="4" spans="7:8" ht="19.5" customHeight="1">
      <c r="G4" s="2">
        <v>3</v>
      </c>
      <c r="H4" s="2" t="s">
        <v>42</v>
      </c>
    </row>
    <row r="5" spans="1:8" ht="19.5" customHeight="1">
      <c r="A5" s="55"/>
      <c r="B5" s="55"/>
      <c r="D5" s="56"/>
      <c r="E5" s="56"/>
      <c r="G5" s="2">
        <v>4</v>
      </c>
      <c r="H5" s="2" t="s">
        <v>12</v>
      </c>
    </row>
    <row r="6" spans="1:10" ht="19.5" customHeight="1">
      <c r="A6" s="55"/>
      <c r="B6" s="55"/>
      <c r="D6" s="55"/>
      <c r="E6" s="55"/>
      <c r="G6" s="2">
        <v>5</v>
      </c>
      <c r="H6" s="2" t="s">
        <v>43</v>
      </c>
      <c r="J6" s="3"/>
    </row>
    <row r="7" spans="7:10" ht="19.5" customHeight="1">
      <c r="G7" s="2">
        <v>6</v>
      </c>
      <c r="H7" s="2" t="s">
        <v>9</v>
      </c>
      <c r="J7" s="3"/>
    </row>
    <row r="8" spans="4:10" ht="19.5" customHeight="1">
      <c r="D8" s="55"/>
      <c r="E8" s="5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3" ht="30" customHeight="1">
      <c r="A11" s="39">
        <v>1</v>
      </c>
      <c r="B11" s="83">
        <v>43645</v>
      </c>
      <c r="C11" s="8">
        <v>2</v>
      </c>
      <c r="D11" s="2" t="str">
        <f aca="true" t="shared" si="0" ref="D11:D25">IF(C11=0,"",VLOOKUP(C11,$G$2:$H$8,2))</f>
        <v>中津</v>
      </c>
      <c r="E11" s="2" t="s">
        <v>175</v>
      </c>
      <c r="F11" s="8">
        <v>5</v>
      </c>
      <c r="G11" s="2" t="str">
        <f aca="true" t="shared" si="1" ref="G11:G25">IF(F11=0,"",VLOOKUP(F11,$G$2:$H$8,2))</f>
        <v>斐太</v>
      </c>
      <c r="H11" s="40" t="s">
        <v>41</v>
      </c>
      <c r="I11" s="9">
        <v>0.4166666666666667</v>
      </c>
      <c r="J11" s="3"/>
      <c r="L11" s="3"/>
      <c r="M11" s="3"/>
    </row>
    <row r="12" spans="1:13" ht="30" customHeight="1">
      <c r="A12" s="40"/>
      <c r="B12" s="83"/>
      <c r="C12" s="2">
        <v>1</v>
      </c>
      <c r="D12" s="2" t="str">
        <f t="shared" si="0"/>
        <v>土岐商業Ｂ</v>
      </c>
      <c r="E12" s="2" t="s">
        <v>176</v>
      </c>
      <c r="F12" s="2">
        <v>6</v>
      </c>
      <c r="G12" s="2" t="str">
        <f t="shared" si="1"/>
        <v>美濃加茂</v>
      </c>
      <c r="H12" s="40"/>
      <c r="I12" s="10">
        <v>0.4791666666666667</v>
      </c>
      <c r="J12" s="3"/>
      <c r="L12" s="3"/>
      <c r="M12" s="3"/>
    </row>
    <row r="13" spans="1:13" ht="30" customHeight="1">
      <c r="A13" s="41"/>
      <c r="B13" s="84"/>
      <c r="C13" s="2">
        <v>3</v>
      </c>
      <c r="D13" s="2" t="str">
        <f t="shared" si="0"/>
        <v>武義</v>
      </c>
      <c r="E13" s="2" t="s">
        <v>174</v>
      </c>
      <c r="F13" s="2">
        <v>4</v>
      </c>
      <c r="G13" s="2" t="str">
        <f t="shared" si="1"/>
        <v>麗澤瑞浪</v>
      </c>
      <c r="H13" s="41"/>
      <c r="I13" s="10">
        <v>0.5416666666666666</v>
      </c>
      <c r="J13" s="3"/>
      <c r="L13" s="5"/>
      <c r="M13" s="5"/>
    </row>
    <row r="14" spans="1:13" ht="30" customHeight="1">
      <c r="A14" s="39">
        <v>2</v>
      </c>
      <c r="B14" s="86">
        <v>43666</v>
      </c>
      <c r="C14" s="2">
        <v>2</v>
      </c>
      <c r="D14" s="2" t="str">
        <f t="shared" si="0"/>
        <v>中津</v>
      </c>
      <c r="E14" s="2" t="s">
        <v>5</v>
      </c>
      <c r="F14" s="2">
        <v>3</v>
      </c>
      <c r="G14" s="2" t="str">
        <f t="shared" si="1"/>
        <v>武義</v>
      </c>
      <c r="H14" s="40" t="s">
        <v>88</v>
      </c>
      <c r="I14" s="10">
        <v>0.4166666666666667</v>
      </c>
      <c r="J14" s="3"/>
      <c r="L14" s="3"/>
      <c r="M14" s="3"/>
    </row>
    <row r="15" spans="1:13" ht="30" customHeight="1">
      <c r="A15" s="40"/>
      <c r="B15" s="83"/>
      <c r="C15" s="2">
        <v>6</v>
      </c>
      <c r="D15" s="2" t="str">
        <f t="shared" si="0"/>
        <v>美濃加茂</v>
      </c>
      <c r="E15" s="2" t="s">
        <v>45</v>
      </c>
      <c r="F15" s="2">
        <v>4</v>
      </c>
      <c r="G15" s="2" t="str">
        <f t="shared" si="1"/>
        <v>麗澤瑞浪</v>
      </c>
      <c r="H15" s="40"/>
      <c r="I15" s="10">
        <v>0.4791666666666667</v>
      </c>
      <c r="J15" s="3"/>
      <c r="L15" s="3"/>
      <c r="M15" s="3"/>
    </row>
    <row r="16" spans="1:13" ht="30" customHeight="1">
      <c r="A16" s="41"/>
      <c r="B16" s="84"/>
      <c r="C16" s="2">
        <v>1</v>
      </c>
      <c r="D16" s="2" t="str">
        <f t="shared" si="0"/>
        <v>土岐商業Ｂ</v>
      </c>
      <c r="E16" s="2" t="s">
        <v>46</v>
      </c>
      <c r="F16" s="2">
        <v>5</v>
      </c>
      <c r="G16" s="2" t="str">
        <f t="shared" si="1"/>
        <v>斐太</v>
      </c>
      <c r="H16" s="41"/>
      <c r="I16" s="10">
        <v>0.5416666666666666</v>
      </c>
      <c r="J16" s="3"/>
      <c r="L16" s="5"/>
      <c r="M16" s="5"/>
    </row>
    <row r="17" spans="1:13" ht="30" customHeight="1">
      <c r="A17" s="39">
        <v>3</v>
      </c>
      <c r="B17" s="83">
        <v>43674</v>
      </c>
      <c r="C17" s="2">
        <v>6</v>
      </c>
      <c r="D17" s="2" t="str">
        <f t="shared" si="0"/>
        <v>美濃加茂</v>
      </c>
      <c r="E17" s="2" t="s">
        <v>47</v>
      </c>
      <c r="F17" s="2">
        <v>2</v>
      </c>
      <c r="G17" s="2" t="str">
        <f t="shared" si="1"/>
        <v>中津</v>
      </c>
      <c r="H17" s="40" t="s">
        <v>41</v>
      </c>
      <c r="I17" s="10">
        <v>0.4166666666666667</v>
      </c>
      <c r="J17" s="3"/>
      <c r="L17" s="3"/>
      <c r="M17" s="3"/>
    </row>
    <row r="18" spans="1:13" ht="30" customHeight="1">
      <c r="A18" s="40"/>
      <c r="B18" s="83"/>
      <c r="C18" s="2">
        <v>5</v>
      </c>
      <c r="D18" s="2" t="str">
        <f t="shared" si="0"/>
        <v>斐太</v>
      </c>
      <c r="E18" s="2" t="s">
        <v>44</v>
      </c>
      <c r="F18" s="2">
        <v>3</v>
      </c>
      <c r="G18" s="2" t="str">
        <f t="shared" si="1"/>
        <v>武義</v>
      </c>
      <c r="H18" s="40"/>
      <c r="I18" s="10">
        <v>0.4791666666666667</v>
      </c>
      <c r="J18" s="3"/>
      <c r="L18" s="3"/>
      <c r="M18" s="3"/>
    </row>
    <row r="19" spans="1:10" ht="30" customHeight="1">
      <c r="A19" s="41"/>
      <c r="B19" s="84"/>
      <c r="C19" s="2">
        <v>1</v>
      </c>
      <c r="D19" s="2" t="str">
        <f t="shared" si="0"/>
        <v>土岐商業Ｂ</v>
      </c>
      <c r="E19" s="2" t="s">
        <v>44</v>
      </c>
      <c r="F19" s="2">
        <v>4</v>
      </c>
      <c r="G19" s="2" t="str">
        <f t="shared" si="1"/>
        <v>麗澤瑞浪</v>
      </c>
      <c r="H19" s="41"/>
      <c r="I19" s="10">
        <v>0.5416666666666666</v>
      </c>
      <c r="J19" s="3"/>
    </row>
    <row r="20" spans="1:13" ht="30" customHeight="1">
      <c r="A20" s="71">
        <v>4</v>
      </c>
      <c r="B20" s="87">
        <v>43701</v>
      </c>
      <c r="C20" s="6">
        <v>5</v>
      </c>
      <c r="D20" s="6" t="str">
        <f t="shared" si="0"/>
        <v>斐太</v>
      </c>
      <c r="E20" s="6" t="s">
        <v>44</v>
      </c>
      <c r="F20" s="6">
        <v>6</v>
      </c>
      <c r="G20" s="6" t="str">
        <f t="shared" si="1"/>
        <v>美濃加茂</v>
      </c>
      <c r="H20" s="72" t="s">
        <v>48</v>
      </c>
      <c r="I20" s="7">
        <v>0.4166666666666667</v>
      </c>
      <c r="J20" s="3"/>
      <c r="L20" s="3"/>
      <c r="M20" s="3"/>
    </row>
    <row r="21" spans="1:13" ht="30" customHeight="1">
      <c r="A21" s="72"/>
      <c r="B21" s="87"/>
      <c r="C21" s="6">
        <v>4</v>
      </c>
      <c r="D21" s="6" t="str">
        <f t="shared" si="0"/>
        <v>麗澤瑞浪</v>
      </c>
      <c r="E21" s="6" t="s">
        <v>44</v>
      </c>
      <c r="F21" s="6">
        <v>2</v>
      </c>
      <c r="G21" s="6" t="str">
        <f t="shared" si="1"/>
        <v>中津</v>
      </c>
      <c r="H21" s="72"/>
      <c r="I21" s="7">
        <v>0.4791666666666667</v>
      </c>
      <c r="J21" s="3"/>
      <c r="L21" s="3"/>
      <c r="M21" s="3"/>
    </row>
    <row r="22" spans="1:10" ht="30" customHeight="1">
      <c r="A22" s="73"/>
      <c r="B22" s="88"/>
      <c r="C22" s="6">
        <v>1</v>
      </c>
      <c r="D22" s="6" t="str">
        <f t="shared" si="0"/>
        <v>土岐商業Ｂ</v>
      </c>
      <c r="E22" s="6" t="s">
        <v>44</v>
      </c>
      <c r="F22" s="6">
        <v>3</v>
      </c>
      <c r="G22" s="6" t="str">
        <f t="shared" si="1"/>
        <v>武義</v>
      </c>
      <c r="H22" s="73"/>
      <c r="I22" s="7">
        <v>0.5416666666666666</v>
      </c>
      <c r="J22" s="3"/>
    </row>
    <row r="23" spans="1:13" ht="30" customHeight="1">
      <c r="A23" s="39">
        <v>5</v>
      </c>
      <c r="B23" s="83">
        <v>43709</v>
      </c>
      <c r="C23" s="2">
        <v>1</v>
      </c>
      <c r="D23" s="2" t="str">
        <f t="shared" si="0"/>
        <v>土岐商業Ｂ</v>
      </c>
      <c r="E23" s="2" t="s">
        <v>5</v>
      </c>
      <c r="F23" s="2">
        <v>2</v>
      </c>
      <c r="G23" s="2" t="str">
        <f t="shared" si="1"/>
        <v>中津</v>
      </c>
      <c r="H23" s="39" t="s">
        <v>41</v>
      </c>
      <c r="I23" s="10">
        <v>0.4166666666666667</v>
      </c>
      <c r="J23" s="3"/>
      <c r="L23" s="3"/>
      <c r="M23" s="3"/>
    </row>
    <row r="24" spans="1:13" ht="30" customHeight="1">
      <c r="A24" s="40"/>
      <c r="B24" s="83"/>
      <c r="C24" s="2">
        <v>3</v>
      </c>
      <c r="D24" s="2" t="str">
        <f t="shared" si="0"/>
        <v>武義</v>
      </c>
      <c r="E24" s="2" t="s">
        <v>47</v>
      </c>
      <c r="F24" s="2">
        <v>6</v>
      </c>
      <c r="G24" s="2" t="str">
        <f t="shared" si="1"/>
        <v>美濃加茂</v>
      </c>
      <c r="H24" s="40"/>
      <c r="I24" s="10">
        <v>0.4791666666666667</v>
      </c>
      <c r="J24" s="3"/>
      <c r="K24" s="14"/>
      <c r="L24" s="3"/>
      <c r="M24" s="3"/>
    </row>
    <row r="25" spans="1:10" ht="30" customHeight="1">
      <c r="A25" s="41"/>
      <c r="B25" s="84"/>
      <c r="C25" s="2">
        <v>4</v>
      </c>
      <c r="D25" s="2" t="str">
        <f t="shared" si="0"/>
        <v>麗澤瑞浪</v>
      </c>
      <c r="E25" s="2" t="s">
        <v>5</v>
      </c>
      <c r="F25" s="2">
        <v>5</v>
      </c>
      <c r="G25" s="2" t="str">
        <f t="shared" si="1"/>
        <v>斐太</v>
      </c>
      <c r="H25" s="41"/>
      <c r="I25" s="10">
        <v>0.5416666666666666</v>
      </c>
      <c r="J25" s="3"/>
    </row>
    <row r="26" spans="1:13" ht="30" customHeight="1">
      <c r="A26" s="39" t="s">
        <v>7</v>
      </c>
      <c r="B26" s="83" t="s">
        <v>49</v>
      </c>
      <c r="C26" s="2"/>
      <c r="D26" s="2"/>
      <c r="E26" s="2"/>
      <c r="F26" s="2"/>
      <c r="G26" s="2"/>
      <c r="H26" s="39" t="s">
        <v>41</v>
      </c>
      <c r="I26" s="10">
        <v>0.4166666666666667</v>
      </c>
      <c r="J26" s="3"/>
      <c r="L26" s="3"/>
      <c r="M26" s="3"/>
    </row>
    <row r="27" spans="1:13" ht="30" customHeight="1">
      <c r="A27" s="40"/>
      <c r="B27" s="83"/>
      <c r="C27" s="2"/>
      <c r="D27" s="2"/>
      <c r="E27" s="2"/>
      <c r="F27" s="2"/>
      <c r="G27" s="2"/>
      <c r="H27" s="40"/>
      <c r="I27" s="10">
        <v>0.4791666666666667</v>
      </c>
      <c r="J27" s="3"/>
      <c r="L27" s="3"/>
      <c r="M27" s="3"/>
    </row>
    <row r="28" spans="1:10" ht="30" customHeight="1">
      <c r="A28" s="41"/>
      <c r="B28" s="84"/>
      <c r="C28" s="2"/>
      <c r="D28" s="2"/>
      <c r="E28" s="2"/>
      <c r="F28" s="2"/>
      <c r="G28" s="2"/>
      <c r="H28" s="41"/>
      <c r="I28" s="10">
        <v>0.5416666666666666</v>
      </c>
      <c r="J28" s="3"/>
    </row>
  </sheetData>
  <sheetProtection/>
  <mergeCells count="25"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7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89</v>
      </c>
      <c r="B2" s="50"/>
      <c r="C2" s="50"/>
      <c r="D2" s="50"/>
      <c r="E2" s="51"/>
      <c r="G2" s="2">
        <v>1</v>
      </c>
      <c r="H2" s="2" t="s">
        <v>90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91</v>
      </c>
    </row>
    <row r="4" spans="7:8" ht="19.5" customHeight="1">
      <c r="G4" s="2">
        <v>3</v>
      </c>
      <c r="H4" s="2" t="s">
        <v>92</v>
      </c>
    </row>
    <row r="5" spans="1:8" ht="19.5" customHeight="1">
      <c r="A5" s="55"/>
      <c r="B5" s="55"/>
      <c r="D5" s="56">
        <f>IF(C5=0,"",VLOOKUP(C5,$G$2:$H$8,2))</f>
      </c>
      <c r="E5" s="56"/>
      <c r="G5" s="2">
        <v>4</v>
      </c>
      <c r="H5" s="2" t="s">
        <v>93</v>
      </c>
    </row>
    <row r="6" spans="1:10" ht="19.5" customHeight="1">
      <c r="A6" s="55"/>
      <c r="B6" s="55"/>
      <c r="D6" s="55"/>
      <c r="E6" s="55"/>
      <c r="G6" s="2">
        <v>5</v>
      </c>
      <c r="H6" s="2" t="s">
        <v>14</v>
      </c>
      <c r="J6" s="3"/>
    </row>
    <row r="7" spans="7:10" ht="19.5" customHeight="1">
      <c r="G7" s="2">
        <v>6</v>
      </c>
      <c r="H7" s="2" t="s">
        <v>94</v>
      </c>
      <c r="J7" s="3"/>
    </row>
    <row r="8" spans="4:10" ht="19.5" customHeight="1">
      <c r="D8" s="55"/>
      <c r="E8" s="5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3" ht="30" customHeight="1">
      <c r="A11" s="39">
        <v>1</v>
      </c>
      <c r="B11" s="93" t="s">
        <v>95</v>
      </c>
      <c r="C11" s="8">
        <v>1</v>
      </c>
      <c r="D11" s="2" t="str">
        <f aca="true" t="shared" si="0" ref="D11:D28">IF(C11=0,"",VLOOKUP(C11,$G$2:$H$8,2))</f>
        <v>多治見西</v>
      </c>
      <c r="E11" s="2" t="s">
        <v>145</v>
      </c>
      <c r="F11" s="8">
        <v>6</v>
      </c>
      <c r="G11" s="2" t="str">
        <f aca="true" t="shared" si="1" ref="G11:G28">IF(F11=0,"",VLOOKUP(F11,$G$2:$H$8,2))</f>
        <v>関</v>
      </c>
      <c r="H11" s="80" t="s">
        <v>14</v>
      </c>
      <c r="I11" s="9">
        <v>0.3958333333333333</v>
      </c>
      <c r="J11" s="3"/>
      <c r="L11" s="3"/>
      <c r="M11" s="3"/>
    </row>
    <row r="12" spans="1:13" ht="30" customHeight="1">
      <c r="A12" s="40"/>
      <c r="B12" s="93"/>
      <c r="C12" s="2">
        <v>2</v>
      </c>
      <c r="D12" s="2" t="str">
        <f t="shared" si="0"/>
        <v>飛騨高山</v>
      </c>
      <c r="E12" s="2" t="s">
        <v>146</v>
      </c>
      <c r="F12" s="2">
        <v>5</v>
      </c>
      <c r="G12" s="2" t="str">
        <f t="shared" si="1"/>
        <v>恵那</v>
      </c>
      <c r="H12" s="40"/>
      <c r="I12" s="10">
        <v>0.46875</v>
      </c>
      <c r="J12" s="3"/>
      <c r="L12" s="3"/>
      <c r="M12" s="3"/>
    </row>
    <row r="13" spans="1:13" ht="30" customHeight="1">
      <c r="A13" s="41"/>
      <c r="B13" s="94"/>
      <c r="C13" s="2">
        <v>3</v>
      </c>
      <c r="D13" s="2" t="str">
        <f t="shared" si="0"/>
        <v>関有知</v>
      </c>
      <c r="E13" s="2" t="s">
        <v>152</v>
      </c>
      <c r="F13" s="2">
        <v>4</v>
      </c>
      <c r="G13" s="2" t="str">
        <f t="shared" si="1"/>
        <v>斐太Ｂ</v>
      </c>
      <c r="H13" s="41"/>
      <c r="I13" s="10">
        <v>0.5416666666666666</v>
      </c>
      <c r="J13" s="3"/>
      <c r="L13" s="5"/>
      <c r="M13" s="5"/>
    </row>
    <row r="14" spans="1:10" ht="30" customHeight="1">
      <c r="A14" s="39">
        <v>2</v>
      </c>
      <c r="B14" s="93" t="s">
        <v>97</v>
      </c>
      <c r="C14" s="2">
        <v>2</v>
      </c>
      <c r="D14" s="2" t="str">
        <f t="shared" si="0"/>
        <v>飛騨高山</v>
      </c>
      <c r="E14" s="2" t="s">
        <v>96</v>
      </c>
      <c r="F14" s="2">
        <v>3</v>
      </c>
      <c r="G14" s="2" t="str">
        <f t="shared" si="1"/>
        <v>関有知</v>
      </c>
      <c r="H14" s="80" t="s">
        <v>98</v>
      </c>
      <c r="I14" s="7">
        <v>0.4166666666666667</v>
      </c>
      <c r="J14" s="3"/>
    </row>
    <row r="15" spans="1:13" ht="30" customHeight="1">
      <c r="A15" s="40"/>
      <c r="B15" s="93"/>
      <c r="C15" s="2">
        <v>6</v>
      </c>
      <c r="D15" s="2" t="str">
        <f t="shared" si="0"/>
        <v>関</v>
      </c>
      <c r="E15" s="2" t="s">
        <v>99</v>
      </c>
      <c r="F15" s="2">
        <v>4</v>
      </c>
      <c r="G15" s="2" t="str">
        <f t="shared" si="1"/>
        <v>斐太Ｂ</v>
      </c>
      <c r="H15" s="40"/>
      <c r="I15" s="7">
        <v>0.4895833333333333</v>
      </c>
      <c r="J15" s="3"/>
      <c r="L15" s="3"/>
      <c r="M15" s="3"/>
    </row>
    <row r="16" spans="1:13" ht="30" customHeight="1">
      <c r="A16" s="41"/>
      <c r="B16" s="94"/>
      <c r="C16" s="2">
        <v>1</v>
      </c>
      <c r="D16" s="2" t="str">
        <f t="shared" si="0"/>
        <v>多治見西</v>
      </c>
      <c r="E16" s="2" t="s">
        <v>96</v>
      </c>
      <c r="F16" s="2">
        <v>5</v>
      </c>
      <c r="G16" s="2" t="str">
        <f t="shared" si="1"/>
        <v>恵那</v>
      </c>
      <c r="H16" s="41"/>
      <c r="I16" s="7">
        <v>0.5625</v>
      </c>
      <c r="J16" s="3"/>
      <c r="L16" s="5"/>
      <c r="M16" s="5"/>
    </row>
    <row r="17" spans="1:10" ht="30" customHeight="1">
      <c r="A17" s="39">
        <v>3</v>
      </c>
      <c r="B17" s="89" t="s">
        <v>100</v>
      </c>
      <c r="C17" s="2">
        <v>5</v>
      </c>
      <c r="D17" s="2" t="str">
        <f t="shared" si="0"/>
        <v>恵那</v>
      </c>
      <c r="E17" s="2" t="s">
        <v>101</v>
      </c>
      <c r="F17" s="2">
        <v>3</v>
      </c>
      <c r="G17" s="2" t="str">
        <f t="shared" si="1"/>
        <v>関有知</v>
      </c>
      <c r="H17" s="39" t="s">
        <v>102</v>
      </c>
      <c r="I17" s="10">
        <v>0.3958333333333333</v>
      </c>
      <c r="J17" s="3"/>
    </row>
    <row r="18" spans="1:13" ht="30" customHeight="1">
      <c r="A18" s="40"/>
      <c r="B18" s="90"/>
      <c r="C18" s="2">
        <v>1</v>
      </c>
      <c r="D18" s="2" t="str">
        <f t="shared" si="0"/>
        <v>多治見西</v>
      </c>
      <c r="E18" s="2" t="s">
        <v>96</v>
      </c>
      <c r="F18" s="2">
        <v>4</v>
      </c>
      <c r="G18" s="2" t="str">
        <f t="shared" si="1"/>
        <v>斐太Ｂ</v>
      </c>
      <c r="H18" s="40"/>
      <c r="I18" s="10">
        <v>0.46875</v>
      </c>
      <c r="J18" s="3"/>
      <c r="L18" s="3"/>
      <c r="M18" s="3"/>
    </row>
    <row r="19" spans="1:10" ht="30" customHeight="1">
      <c r="A19" s="41"/>
      <c r="B19" s="91"/>
      <c r="C19" s="2">
        <v>6</v>
      </c>
      <c r="D19" s="2" t="str">
        <f t="shared" si="0"/>
        <v>関</v>
      </c>
      <c r="E19" s="2" t="s">
        <v>103</v>
      </c>
      <c r="F19" s="2">
        <v>2</v>
      </c>
      <c r="G19" s="2" t="str">
        <f t="shared" si="1"/>
        <v>飛騨高山</v>
      </c>
      <c r="H19" s="41"/>
      <c r="I19" s="10">
        <v>0.5416666666666666</v>
      </c>
      <c r="J19" s="3"/>
    </row>
    <row r="20" spans="1:13" ht="30" customHeight="1">
      <c r="A20" s="39">
        <v>4</v>
      </c>
      <c r="B20" s="24" t="s">
        <v>104</v>
      </c>
      <c r="C20" s="2">
        <v>1</v>
      </c>
      <c r="D20" s="2" t="str">
        <f t="shared" si="0"/>
        <v>多治見西</v>
      </c>
      <c r="E20" s="2" t="s">
        <v>5</v>
      </c>
      <c r="F20" s="2">
        <v>3</v>
      </c>
      <c r="G20" s="2" t="str">
        <f t="shared" si="1"/>
        <v>関有知</v>
      </c>
      <c r="H20" s="20" t="s">
        <v>102</v>
      </c>
      <c r="I20" s="10">
        <v>0.4375</v>
      </c>
      <c r="J20" s="3"/>
      <c r="L20" s="3"/>
      <c r="M20" s="3"/>
    </row>
    <row r="21" spans="1:10" ht="30" customHeight="1">
      <c r="A21" s="40"/>
      <c r="B21" s="92" t="s">
        <v>105</v>
      </c>
      <c r="C21" s="2">
        <v>5</v>
      </c>
      <c r="D21" s="2" t="str">
        <f t="shared" si="0"/>
        <v>恵那</v>
      </c>
      <c r="E21" s="2" t="s">
        <v>5</v>
      </c>
      <c r="F21" s="2">
        <v>6</v>
      </c>
      <c r="G21" s="2" t="str">
        <f t="shared" si="1"/>
        <v>関</v>
      </c>
      <c r="H21" s="70" t="s">
        <v>94</v>
      </c>
      <c r="I21" s="10">
        <v>0.4375</v>
      </c>
      <c r="J21" s="3"/>
    </row>
    <row r="22" spans="1:10" ht="30" customHeight="1">
      <c r="A22" s="41"/>
      <c r="B22" s="92"/>
      <c r="C22" s="2">
        <v>4</v>
      </c>
      <c r="D22" s="2" t="str">
        <f t="shared" si="0"/>
        <v>斐太Ｂ</v>
      </c>
      <c r="E22" s="2" t="s">
        <v>106</v>
      </c>
      <c r="F22" s="2">
        <v>2</v>
      </c>
      <c r="G22" s="2" t="str">
        <f t="shared" si="1"/>
        <v>飛騨高山</v>
      </c>
      <c r="H22" s="70"/>
      <c r="I22" s="10">
        <v>0.5</v>
      </c>
      <c r="J22" s="3"/>
    </row>
    <row r="23" spans="1:13" ht="30" customHeight="1">
      <c r="A23" s="39">
        <v>5</v>
      </c>
      <c r="B23" s="89" t="s">
        <v>107</v>
      </c>
      <c r="C23" s="2">
        <v>1</v>
      </c>
      <c r="D23" s="2" t="str">
        <f t="shared" si="0"/>
        <v>多治見西</v>
      </c>
      <c r="E23" s="2" t="s">
        <v>108</v>
      </c>
      <c r="F23" s="2">
        <v>2</v>
      </c>
      <c r="G23" s="2" t="str">
        <f t="shared" si="1"/>
        <v>飛騨高山</v>
      </c>
      <c r="H23" s="80" t="s">
        <v>62</v>
      </c>
      <c r="I23" s="10">
        <v>0.3958333333333333</v>
      </c>
      <c r="J23" s="3"/>
      <c r="L23" s="3"/>
      <c r="M23" s="3"/>
    </row>
    <row r="24" spans="1:10" ht="30" customHeight="1">
      <c r="A24" s="40"/>
      <c r="B24" s="90"/>
      <c r="C24" s="2">
        <v>4</v>
      </c>
      <c r="D24" s="2" t="str">
        <f t="shared" si="0"/>
        <v>斐太Ｂ</v>
      </c>
      <c r="E24" s="2" t="s">
        <v>96</v>
      </c>
      <c r="F24" s="2">
        <v>5</v>
      </c>
      <c r="G24" s="2" t="str">
        <f t="shared" si="1"/>
        <v>恵那</v>
      </c>
      <c r="H24" s="40"/>
      <c r="I24" s="10">
        <v>0.46875</v>
      </c>
      <c r="J24" s="3"/>
    </row>
    <row r="25" spans="1:10" ht="30" customHeight="1">
      <c r="A25" s="41"/>
      <c r="B25" s="91"/>
      <c r="C25" s="2">
        <v>3</v>
      </c>
      <c r="D25" s="2" t="str">
        <f t="shared" si="0"/>
        <v>関有知</v>
      </c>
      <c r="E25" s="2" t="s">
        <v>109</v>
      </c>
      <c r="F25" s="2">
        <v>6</v>
      </c>
      <c r="G25" s="2" t="str">
        <f t="shared" si="1"/>
        <v>関</v>
      </c>
      <c r="H25" s="41"/>
      <c r="I25" s="10">
        <v>0.5416666666666666</v>
      </c>
      <c r="J25" s="3"/>
    </row>
    <row r="26" spans="1:9" ht="30" customHeight="1">
      <c r="A26" s="39" t="s">
        <v>110</v>
      </c>
      <c r="B26" s="89" t="s">
        <v>111</v>
      </c>
      <c r="C26" s="2"/>
      <c r="D26" s="2">
        <f t="shared" si="0"/>
      </c>
      <c r="E26" s="2" t="s">
        <v>108</v>
      </c>
      <c r="F26" s="2"/>
      <c r="G26" s="2">
        <f t="shared" si="1"/>
      </c>
      <c r="H26" s="80" t="s">
        <v>14</v>
      </c>
      <c r="I26" s="10">
        <v>0.3958333333333333</v>
      </c>
    </row>
    <row r="27" spans="1:9" ht="30" customHeight="1">
      <c r="A27" s="40"/>
      <c r="B27" s="90"/>
      <c r="C27" s="2"/>
      <c r="D27" s="2">
        <f t="shared" si="0"/>
      </c>
      <c r="E27" s="2" t="s">
        <v>96</v>
      </c>
      <c r="F27" s="2"/>
      <c r="G27" s="2">
        <f t="shared" si="1"/>
      </c>
      <c r="H27" s="40"/>
      <c r="I27" s="10">
        <v>0.46875</v>
      </c>
    </row>
    <row r="28" spans="1:9" ht="30" customHeight="1">
      <c r="A28" s="41"/>
      <c r="B28" s="91"/>
      <c r="C28" s="2"/>
      <c r="D28" s="2">
        <f t="shared" si="0"/>
      </c>
      <c r="E28" s="2" t="s">
        <v>112</v>
      </c>
      <c r="F28" s="2"/>
      <c r="G28" s="2">
        <f t="shared" si="1"/>
      </c>
      <c r="H28" s="41"/>
      <c r="I28" s="10">
        <v>0.5416666666666666</v>
      </c>
    </row>
  </sheetData>
  <sheetProtection/>
  <mergeCells count="25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1:B22"/>
    <mergeCell ref="H21:H22"/>
    <mergeCell ref="A23:A25"/>
    <mergeCell ref="B23:B25"/>
    <mergeCell ref="H23:H25"/>
    <mergeCell ref="A26:A28"/>
    <mergeCell ref="B26:B28"/>
    <mergeCell ref="H26:H2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3">
      <selection activeCell="E21" sqref="E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9" t="s">
        <v>50</v>
      </c>
      <c r="B2" s="50"/>
      <c r="C2" s="50"/>
      <c r="D2" s="50"/>
      <c r="E2" s="51"/>
      <c r="G2" s="2">
        <v>1</v>
      </c>
      <c r="H2" s="2" t="s">
        <v>51</v>
      </c>
    </row>
    <row r="3" spans="1:8" ht="19.5" customHeight="1" thickBot="1">
      <c r="A3" s="52"/>
      <c r="B3" s="53"/>
      <c r="C3" s="53"/>
      <c r="D3" s="53"/>
      <c r="E3" s="54"/>
      <c r="G3" s="2">
        <v>2</v>
      </c>
      <c r="H3" s="2" t="s">
        <v>11</v>
      </c>
    </row>
    <row r="4" spans="7:8" ht="19.5" customHeight="1">
      <c r="G4" s="2">
        <v>3</v>
      </c>
      <c r="H4" s="2" t="s">
        <v>52</v>
      </c>
    </row>
    <row r="5" spans="1:8" ht="19.5" customHeight="1">
      <c r="A5" s="55"/>
      <c r="B5" s="55"/>
      <c r="D5" s="56">
        <f>IF(C5=0,"",VLOOKUP(C5,$G$2:$H$8,2))</f>
      </c>
      <c r="E5" s="56"/>
      <c r="G5" s="2">
        <v>4</v>
      </c>
      <c r="H5" s="2" t="s">
        <v>53</v>
      </c>
    </row>
    <row r="6" spans="1:10" ht="19.5" customHeight="1">
      <c r="A6" s="55"/>
      <c r="B6" s="55"/>
      <c r="D6" s="55"/>
      <c r="E6" s="55"/>
      <c r="G6" s="2">
        <v>5</v>
      </c>
      <c r="H6" s="2" t="s">
        <v>54</v>
      </c>
      <c r="J6" s="3"/>
    </row>
    <row r="7" spans="7:10" ht="19.5" customHeight="1">
      <c r="G7" s="2">
        <v>6</v>
      </c>
      <c r="H7" s="2" t="s">
        <v>10</v>
      </c>
      <c r="J7" s="3"/>
    </row>
    <row r="8" spans="4:10" ht="19.5" customHeight="1">
      <c r="D8" s="55"/>
      <c r="E8" s="55"/>
      <c r="G8" s="2">
        <v>7</v>
      </c>
      <c r="H8" s="2" t="s">
        <v>55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6" t="s">
        <v>2</v>
      </c>
      <c r="D10" s="47"/>
      <c r="E10" s="47"/>
      <c r="F10" s="47"/>
      <c r="G10" s="48"/>
      <c r="H10" s="2" t="s">
        <v>3</v>
      </c>
      <c r="I10" s="4" t="s">
        <v>4</v>
      </c>
      <c r="J10" s="3"/>
    </row>
    <row r="11" spans="1:13" ht="30" customHeight="1">
      <c r="A11" s="39">
        <v>1</v>
      </c>
      <c r="B11" s="83" t="s">
        <v>56</v>
      </c>
      <c r="C11" s="8">
        <v>7</v>
      </c>
      <c r="D11" s="2" t="str">
        <f aca="true" t="shared" si="0" ref="D11:D31">IF(C11=0,"",VLOOKUP(C11,$G$2:$H$8,2))</f>
        <v>多治見北B</v>
      </c>
      <c r="E11" s="2" t="s">
        <v>147</v>
      </c>
      <c r="F11" s="8">
        <v>3</v>
      </c>
      <c r="G11" s="2" t="str">
        <f aca="true" t="shared" si="1" ref="G11:G31">IF(F11=0,"",VLOOKUP(F11,$G$2:$H$8,2))</f>
        <v>中津川工業</v>
      </c>
      <c r="H11" s="40" t="s">
        <v>15</v>
      </c>
      <c r="I11" s="9">
        <v>0.4166666666666667</v>
      </c>
      <c r="J11" s="3"/>
      <c r="L11" s="3"/>
      <c r="M11" s="3"/>
    </row>
    <row r="12" spans="1:13" ht="30" customHeight="1">
      <c r="A12" s="40"/>
      <c r="B12" s="83"/>
      <c r="C12" s="2">
        <v>4</v>
      </c>
      <c r="D12" s="2" t="str">
        <f t="shared" si="0"/>
        <v>高山工業</v>
      </c>
      <c r="E12" s="2" t="s">
        <v>148</v>
      </c>
      <c r="F12" s="2">
        <v>5</v>
      </c>
      <c r="G12" s="2" t="str">
        <f t="shared" si="1"/>
        <v>可児工業</v>
      </c>
      <c r="H12" s="40"/>
      <c r="I12" s="10">
        <v>0.4791666666666667</v>
      </c>
      <c r="J12" s="3"/>
      <c r="L12" s="3"/>
      <c r="M12" s="3"/>
    </row>
    <row r="13" spans="1:13" ht="30" customHeight="1">
      <c r="A13" s="41"/>
      <c r="B13" s="84"/>
      <c r="C13" s="2">
        <v>1</v>
      </c>
      <c r="D13" s="2" t="str">
        <f t="shared" si="0"/>
        <v>土岐商業</v>
      </c>
      <c r="E13" s="2" t="s">
        <v>149</v>
      </c>
      <c r="F13" s="2">
        <v>6</v>
      </c>
      <c r="G13" s="2" t="str">
        <f t="shared" si="1"/>
        <v>関商工C</v>
      </c>
      <c r="H13" s="41"/>
      <c r="I13" s="10">
        <v>0.5416666666666666</v>
      </c>
      <c r="J13" s="3"/>
      <c r="L13" s="5"/>
      <c r="M13" s="5"/>
    </row>
    <row r="14" spans="1:13" ht="30" customHeight="1">
      <c r="A14" s="39">
        <v>2</v>
      </c>
      <c r="B14" s="83" t="s">
        <v>57</v>
      </c>
      <c r="C14" s="2">
        <v>7</v>
      </c>
      <c r="D14" s="2" t="str">
        <f t="shared" si="0"/>
        <v>多治見北B</v>
      </c>
      <c r="E14" s="2" t="s">
        <v>150</v>
      </c>
      <c r="F14" s="2">
        <v>2</v>
      </c>
      <c r="G14" s="2" t="str">
        <f t="shared" si="1"/>
        <v>加茂</v>
      </c>
      <c r="H14" s="40" t="s">
        <v>15</v>
      </c>
      <c r="I14" s="10">
        <f aca="true" t="shared" si="2" ref="I14:I31">I11</f>
        <v>0.4166666666666667</v>
      </c>
      <c r="J14" s="3"/>
      <c r="L14" s="3"/>
      <c r="M14" s="3"/>
    </row>
    <row r="15" spans="1:13" ht="30" customHeight="1">
      <c r="A15" s="40"/>
      <c r="B15" s="83"/>
      <c r="C15" s="2">
        <v>3</v>
      </c>
      <c r="D15" s="2" t="str">
        <f t="shared" si="0"/>
        <v>中津川工業</v>
      </c>
      <c r="E15" s="2" t="s">
        <v>147</v>
      </c>
      <c r="F15" s="2">
        <v>1</v>
      </c>
      <c r="G15" s="2" t="str">
        <f t="shared" si="1"/>
        <v>土岐商業</v>
      </c>
      <c r="H15" s="40"/>
      <c r="I15" s="10">
        <f t="shared" si="2"/>
        <v>0.4791666666666667</v>
      </c>
      <c r="J15" s="3"/>
      <c r="L15" s="3"/>
      <c r="M15" s="3"/>
    </row>
    <row r="16" spans="1:13" ht="30" customHeight="1">
      <c r="A16" s="41"/>
      <c r="B16" s="84"/>
      <c r="C16" s="2">
        <v>6</v>
      </c>
      <c r="D16" s="2" t="str">
        <f t="shared" si="0"/>
        <v>関商工C</v>
      </c>
      <c r="E16" s="2" t="s">
        <v>151</v>
      </c>
      <c r="F16" s="2">
        <v>5</v>
      </c>
      <c r="G16" s="2" t="str">
        <f t="shared" si="1"/>
        <v>可児工業</v>
      </c>
      <c r="H16" s="41"/>
      <c r="I16" s="10">
        <f t="shared" si="2"/>
        <v>0.5416666666666666</v>
      </c>
      <c r="J16" s="3"/>
      <c r="L16" s="5"/>
      <c r="M16" s="5"/>
    </row>
    <row r="17" spans="1:13" ht="30" customHeight="1">
      <c r="A17" s="39">
        <v>3</v>
      </c>
      <c r="B17" s="62" t="s">
        <v>58</v>
      </c>
      <c r="C17" s="2">
        <v>6</v>
      </c>
      <c r="D17" s="2" t="str">
        <f t="shared" si="0"/>
        <v>関商工C</v>
      </c>
      <c r="E17" s="36" t="s">
        <v>145</v>
      </c>
      <c r="F17" s="2">
        <v>3</v>
      </c>
      <c r="G17" s="2" t="str">
        <f t="shared" si="1"/>
        <v>中津川工業</v>
      </c>
      <c r="H17" s="39" t="s">
        <v>59</v>
      </c>
      <c r="I17" s="10">
        <f t="shared" si="2"/>
        <v>0.4166666666666667</v>
      </c>
      <c r="J17" s="3"/>
      <c r="L17" s="3"/>
      <c r="M17" s="3"/>
    </row>
    <row r="18" spans="1:13" ht="30" customHeight="1">
      <c r="A18" s="40"/>
      <c r="B18" s="63"/>
      <c r="C18" s="2">
        <v>1</v>
      </c>
      <c r="D18" s="2" t="str">
        <f t="shared" si="0"/>
        <v>土岐商業</v>
      </c>
      <c r="E18" s="36" t="s">
        <v>186</v>
      </c>
      <c r="F18" s="2">
        <v>5</v>
      </c>
      <c r="G18" s="2" t="str">
        <f t="shared" si="1"/>
        <v>可児工業</v>
      </c>
      <c r="H18" s="40"/>
      <c r="I18" s="10">
        <f t="shared" si="2"/>
        <v>0.4791666666666667</v>
      </c>
      <c r="J18" s="3"/>
      <c r="L18" s="3"/>
      <c r="M18" s="3"/>
    </row>
    <row r="19" spans="1:10" ht="30" customHeight="1">
      <c r="A19" s="41"/>
      <c r="B19" s="64"/>
      <c r="C19" s="2">
        <v>2</v>
      </c>
      <c r="D19" s="2" t="str">
        <f t="shared" si="0"/>
        <v>加茂</v>
      </c>
      <c r="E19" s="36" t="s">
        <v>170</v>
      </c>
      <c r="F19" s="2">
        <v>4</v>
      </c>
      <c r="G19" s="2" t="str">
        <f t="shared" si="1"/>
        <v>高山工業</v>
      </c>
      <c r="H19" s="41"/>
      <c r="I19" s="10">
        <f t="shared" si="2"/>
        <v>0.5416666666666666</v>
      </c>
      <c r="J19" s="3"/>
    </row>
    <row r="20" spans="1:13" ht="30" customHeight="1">
      <c r="A20" s="39">
        <v>4</v>
      </c>
      <c r="B20" s="62" t="s">
        <v>60</v>
      </c>
      <c r="C20" s="2">
        <v>3</v>
      </c>
      <c r="D20" s="2" t="str">
        <f t="shared" si="0"/>
        <v>中津川工業</v>
      </c>
      <c r="E20" s="2" t="s">
        <v>61</v>
      </c>
      <c r="F20" s="2">
        <v>4</v>
      </c>
      <c r="G20" s="2" t="str">
        <f t="shared" si="1"/>
        <v>高山工業</v>
      </c>
      <c r="H20" s="40" t="s">
        <v>52</v>
      </c>
      <c r="I20" s="10">
        <f t="shared" si="2"/>
        <v>0.4166666666666667</v>
      </c>
      <c r="J20" s="3"/>
      <c r="L20" s="3"/>
      <c r="M20" s="3"/>
    </row>
    <row r="21" spans="1:13" ht="30" customHeight="1">
      <c r="A21" s="40"/>
      <c r="B21" s="63"/>
      <c r="C21" s="2">
        <v>7</v>
      </c>
      <c r="D21" s="2" t="str">
        <f t="shared" si="0"/>
        <v>多治見北B</v>
      </c>
      <c r="E21" s="2" t="s">
        <v>5</v>
      </c>
      <c r="F21" s="2">
        <v>5</v>
      </c>
      <c r="G21" s="2" t="str">
        <f t="shared" si="1"/>
        <v>可児工業</v>
      </c>
      <c r="H21" s="40"/>
      <c r="I21" s="10">
        <f t="shared" si="2"/>
        <v>0.4791666666666667</v>
      </c>
      <c r="J21" s="3"/>
      <c r="L21" s="3"/>
      <c r="M21" s="3"/>
    </row>
    <row r="22" spans="1:10" ht="30" customHeight="1">
      <c r="A22" s="41"/>
      <c r="B22" s="64"/>
      <c r="C22" s="2">
        <v>1</v>
      </c>
      <c r="D22" s="2" t="str">
        <f t="shared" si="0"/>
        <v>土岐商業</v>
      </c>
      <c r="E22" s="2" t="s">
        <v>5</v>
      </c>
      <c r="F22" s="2">
        <v>2</v>
      </c>
      <c r="G22" s="2" t="str">
        <f t="shared" si="1"/>
        <v>加茂</v>
      </c>
      <c r="H22" s="41"/>
      <c r="I22" s="10">
        <f t="shared" si="2"/>
        <v>0.5416666666666666</v>
      </c>
      <c r="J22" s="3"/>
    </row>
    <row r="23" spans="1:13" ht="30" customHeight="1">
      <c r="A23" s="39">
        <v>5</v>
      </c>
      <c r="B23" s="62" t="s">
        <v>34</v>
      </c>
      <c r="C23" s="2">
        <v>4</v>
      </c>
      <c r="D23" s="2" t="str">
        <f t="shared" si="0"/>
        <v>高山工業</v>
      </c>
      <c r="E23" s="2" t="s">
        <v>61</v>
      </c>
      <c r="F23" s="2">
        <v>1</v>
      </c>
      <c r="G23" s="2" t="str">
        <f t="shared" si="1"/>
        <v>土岐商業</v>
      </c>
      <c r="H23" s="39" t="s">
        <v>62</v>
      </c>
      <c r="I23" s="10">
        <f t="shared" si="2"/>
        <v>0.4166666666666667</v>
      </c>
      <c r="J23" s="3"/>
      <c r="L23" s="3"/>
      <c r="M23" s="3"/>
    </row>
    <row r="24" spans="1:13" ht="30" customHeight="1">
      <c r="A24" s="40"/>
      <c r="B24" s="63"/>
      <c r="C24" s="2">
        <v>2</v>
      </c>
      <c r="D24" s="2" t="str">
        <f t="shared" si="0"/>
        <v>加茂</v>
      </c>
      <c r="E24" s="2" t="s">
        <v>5</v>
      </c>
      <c r="F24" s="2">
        <v>3</v>
      </c>
      <c r="G24" s="2" t="str">
        <f t="shared" si="1"/>
        <v>中津川工業</v>
      </c>
      <c r="H24" s="40"/>
      <c r="I24" s="10">
        <f t="shared" si="2"/>
        <v>0.4791666666666667</v>
      </c>
      <c r="J24" s="3"/>
      <c r="L24" s="3"/>
      <c r="M24" s="3"/>
    </row>
    <row r="25" spans="1:10" ht="30" customHeight="1">
      <c r="A25" s="41"/>
      <c r="B25" s="64"/>
      <c r="C25" s="2">
        <v>6</v>
      </c>
      <c r="D25" s="2" t="str">
        <f t="shared" si="0"/>
        <v>関商工C</v>
      </c>
      <c r="E25" s="2" t="s">
        <v>5</v>
      </c>
      <c r="F25" s="2">
        <v>7</v>
      </c>
      <c r="G25" s="2" t="str">
        <f t="shared" si="1"/>
        <v>多治見北B</v>
      </c>
      <c r="H25" s="41"/>
      <c r="I25" s="10">
        <f t="shared" si="2"/>
        <v>0.5416666666666666</v>
      </c>
      <c r="J25" s="3"/>
    </row>
    <row r="26" spans="1:9" ht="30" customHeight="1">
      <c r="A26" s="60">
        <v>6</v>
      </c>
      <c r="B26" s="60" t="s">
        <v>63</v>
      </c>
      <c r="C26" s="2">
        <v>4</v>
      </c>
      <c r="D26" s="2" t="str">
        <f t="shared" si="0"/>
        <v>高山工業</v>
      </c>
      <c r="E26" s="2" t="s">
        <v>5</v>
      </c>
      <c r="F26" s="2">
        <v>7</v>
      </c>
      <c r="G26" s="2" t="str">
        <f t="shared" si="1"/>
        <v>多治見北B</v>
      </c>
      <c r="H26" s="60" t="s">
        <v>62</v>
      </c>
      <c r="I26" s="10">
        <f t="shared" si="2"/>
        <v>0.4166666666666667</v>
      </c>
    </row>
    <row r="27" spans="1:9" ht="30" customHeight="1">
      <c r="A27" s="60"/>
      <c r="B27" s="60"/>
      <c r="C27" s="2">
        <v>3</v>
      </c>
      <c r="D27" s="2" t="str">
        <f t="shared" si="0"/>
        <v>中津川工業</v>
      </c>
      <c r="E27" s="2" t="s">
        <v>5</v>
      </c>
      <c r="F27" s="2">
        <v>5</v>
      </c>
      <c r="G27" s="2" t="str">
        <f t="shared" si="1"/>
        <v>可児工業</v>
      </c>
      <c r="H27" s="60"/>
      <c r="I27" s="10">
        <f t="shared" si="2"/>
        <v>0.4791666666666667</v>
      </c>
    </row>
    <row r="28" spans="1:9" ht="30" customHeight="1">
      <c r="A28" s="60"/>
      <c r="B28" s="60"/>
      <c r="C28" s="2">
        <v>2</v>
      </c>
      <c r="D28" s="2" t="str">
        <f t="shared" si="0"/>
        <v>加茂</v>
      </c>
      <c r="E28" s="2" t="s">
        <v>5</v>
      </c>
      <c r="F28" s="2">
        <v>6</v>
      </c>
      <c r="G28" s="2" t="str">
        <f t="shared" si="1"/>
        <v>関商工C</v>
      </c>
      <c r="H28" s="60"/>
      <c r="I28" s="10">
        <f t="shared" si="2"/>
        <v>0.5416666666666666</v>
      </c>
    </row>
    <row r="29" spans="1:9" ht="30" customHeight="1">
      <c r="A29" s="60">
        <v>7</v>
      </c>
      <c r="B29" s="60" t="s">
        <v>64</v>
      </c>
      <c r="C29" s="2">
        <v>6</v>
      </c>
      <c r="D29" s="2" t="str">
        <f t="shared" si="0"/>
        <v>関商工C</v>
      </c>
      <c r="E29" s="2" t="s">
        <v>5</v>
      </c>
      <c r="F29" s="2">
        <v>4</v>
      </c>
      <c r="G29" s="2" t="str">
        <f t="shared" si="1"/>
        <v>高山工業</v>
      </c>
      <c r="H29" s="60" t="s">
        <v>59</v>
      </c>
      <c r="I29" s="10">
        <f t="shared" si="2"/>
        <v>0.4166666666666667</v>
      </c>
    </row>
    <row r="30" spans="1:9" ht="30" customHeight="1">
      <c r="A30" s="60"/>
      <c r="B30" s="60"/>
      <c r="C30" s="2">
        <v>2</v>
      </c>
      <c r="D30" s="2" t="str">
        <f t="shared" si="0"/>
        <v>加茂</v>
      </c>
      <c r="E30" s="2" t="s">
        <v>5</v>
      </c>
      <c r="F30" s="2">
        <v>5</v>
      </c>
      <c r="G30" s="2" t="str">
        <f t="shared" si="1"/>
        <v>可児工業</v>
      </c>
      <c r="H30" s="60"/>
      <c r="I30" s="10">
        <f t="shared" si="2"/>
        <v>0.4791666666666667</v>
      </c>
    </row>
    <row r="31" spans="1:9" ht="30" customHeight="1">
      <c r="A31" s="60"/>
      <c r="B31" s="60"/>
      <c r="C31" s="2">
        <v>1</v>
      </c>
      <c r="D31" s="2" t="str">
        <f t="shared" si="0"/>
        <v>土岐商業</v>
      </c>
      <c r="E31" s="2" t="s">
        <v>5</v>
      </c>
      <c r="F31" s="2">
        <v>7</v>
      </c>
      <c r="G31" s="2" t="str">
        <f t="shared" si="1"/>
        <v>多治見北B</v>
      </c>
      <c r="H31" s="60"/>
      <c r="I31" s="10">
        <f t="shared" si="2"/>
        <v>0.5416666666666666</v>
      </c>
    </row>
    <row r="32" spans="1:9" ht="30" customHeight="1">
      <c r="A32" s="70" t="s">
        <v>65</v>
      </c>
      <c r="B32" s="70"/>
      <c r="C32" s="15">
        <v>2</v>
      </c>
      <c r="D32" s="15" t="str">
        <f>IF(C32=0,"",VLOOKUP(C32,$G$2:$H$8,2))</f>
        <v>加茂</v>
      </c>
      <c r="E32" s="2" t="s">
        <v>5</v>
      </c>
      <c r="F32" s="15">
        <v>1</v>
      </c>
      <c r="G32" s="15" t="str">
        <f>IF(F32=0,"",VLOOKUP(F32,$G$2:$H$8,2))</f>
        <v>土岐商業</v>
      </c>
      <c r="H32" s="60"/>
      <c r="I32" s="10"/>
    </row>
    <row r="33" spans="1:9" ht="30" customHeight="1">
      <c r="A33" s="60"/>
      <c r="B33" s="60"/>
      <c r="C33" s="15">
        <v>3</v>
      </c>
      <c r="D33" s="15" t="str">
        <f>IF(C33=0,"",VLOOKUP(C33,$G$2:$H$8,2))</f>
        <v>中津川工業</v>
      </c>
      <c r="E33" s="2" t="s">
        <v>5</v>
      </c>
      <c r="F33" s="15">
        <v>7</v>
      </c>
      <c r="G33" s="15" t="str">
        <f>IF(F33=0,"",VLOOKUP(F33,$G$2:$H$8,2))</f>
        <v>多治見北B</v>
      </c>
      <c r="H33" s="60"/>
      <c r="I33" s="10"/>
    </row>
    <row r="34" spans="1:9" ht="30" customHeight="1">
      <c r="A34" s="60"/>
      <c r="B34" s="60"/>
      <c r="C34" s="15">
        <v>4</v>
      </c>
      <c r="D34" s="15" t="str">
        <f>IF(C34=0,"",VLOOKUP(C34,$G$2:$H$8,2))</f>
        <v>高山工業</v>
      </c>
      <c r="E34" s="2" t="s">
        <v>5</v>
      </c>
      <c r="F34" s="15">
        <v>6</v>
      </c>
      <c r="G34" s="15" t="str">
        <f>IF(F34=0,"",VLOOKUP(F34,$G$2:$H$8,2))</f>
        <v>関商工C</v>
      </c>
      <c r="H34" s="60"/>
      <c r="I34" s="10"/>
    </row>
  </sheetData>
  <sheetProtection/>
  <mergeCells count="31">
    <mergeCell ref="A29:A31"/>
    <mergeCell ref="B29:B31"/>
    <mergeCell ref="H29:H31"/>
    <mergeCell ref="A32:A34"/>
    <mergeCell ref="B32:B34"/>
    <mergeCell ref="H32:H34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2019-07-10T01:53:34Z</dcterms:modified>
  <cp:category/>
  <cp:version/>
  <cp:contentType/>
  <cp:contentStatus/>
</cp:coreProperties>
</file>