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  <sheet name="Ｉ" sheetId="9" r:id="rId9"/>
    <sheet name="Ｊ" sheetId="10" r:id="rId10"/>
  </sheets>
  <definedNames/>
  <calcPr fullCalcOnLoad="1"/>
</workbook>
</file>

<file path=xl/sharedStrings.xml><?xml version="1.0" encoding="utf-8"?>
<sst xmlns="http://schemas.openxmlformats.org/spreadsheetml/2006/main" count="366" uniqueCount="204">
  <si>
    <t>節</t>
  </si>
  <si>
    <t>試合日</t>
  </si>
  <si>
    <t>対　　　戦</t>
  </si>
  <si>
    <t>会場</t>
  </si>
  <si>
    <t>KickOff時間</t>
  </si>
  <si>
    <t>ＶＳ</t>
  </si>
  <si>
    <t>飛騨高山高校</t>
  </si>
  <si>
    <t>杉崎公園</t>
  </si>
  <si>
    <t>8/22（土）</t>
  </si>
  <si>
    <t>9/5（土）</t>
  </si>
  <si>
    <t>9/12（土）</t>
  </si>
  <si>
    <t>飛騨高山</t>
  </si>
  <si>
    <t>斐太Ｂ</t>
  </si>
  <si>
    <t>高山工業</t>
  </si>
  <si>
    <t>高山西</t>
  </si>
  <si>
    <t>吉城</t>
  </si>
  <si>
    <t>斐太Ａ</t>
  </si>
  <si>
    <t>予備日</t>
  </si>
  <si>
    <t>9/19（土）</t>
  </si>
  <si>
    <t>8/29（土）</t>
  </si>
  <si>
    <t>9/20（日）</t>
  </si>
  <si>
    <t>G３（A）リーグ　U－１８　２０２０</t>
  </si>
  <si>
    <t>G３　D　リーグ　U－１８　２０２０</t>
  </si>
  <si>
    <t>予備日</t>
  </si>
  <si>
    <t>8月29日
（土）</t>
  </si>
  <si>
    <t>9月5日
（土）</t>
  </si>
  <si>
    <t>9月12日
（土）</t>
  </si>
  <si>
    <t>9月20日
（日）</t>
  </si>
  <si>
    <t>11月28日
（土）</t>
  </si>
  <si>
    <t>9月21日
（月）</t>
  </si>
  <si>
    <t>クラーク記念国際</t>
  </si>
  <si>
    <t>各務原西B</t>
  </si>
  <si>
    <t>羽島</t>
  </si>
  <si>
    <t>岐阜工業C</t>
  </si>
  <si>
    <t>岐阜清流</t>
  </si>
  <si>
    <t>岐阜清流高等
特別支援学校
グラウンド</t>
  </si>
  <si>
    <t>各務原西高校
グラウンド</t>
  </si>
  <si>
    <t>ＶＳ</t>
  </si>
  <si>
    <t>ＶＳ</t>
  </si>
  <si>
    <t>ＶＳ</t>
  </si>
  <si>
    <t>ＶＳ</t>
  </si>
  <si>
    <t>多治見西</t>
  </si>
  <si>
    <t>中津川工業A</t>
  </si>
  <si>
    <t>土岐紅陵</t>
  </si>
  <si>
    <t>恵那</t>
  </si>
  <si>
    <t>多治見北B</t>
  </si>
  <si>
    <t>多治見</t>
  </si>
  <si>
    <t>8/30(日）</t>
  </si>
  <si>
    <t>9/6(日）</t>
  </si>
  <si>
    <t>9/12(土）</t>
  </si>
  <si>
    <t>9/20(日）</t>
  </si>
  <si>
    <t>11/21(土）</t>
  </si>
  <si>
    <t>中津川工業</t>
  </si>
  <si>
    <t>多治見北</t>
  </si>
  <si>
    <t>予備日</t>
  </si>
  <si>
    <t>　12/5(土）　会場：恵那</t>
  </si>
  <si>
    <t>A</t>
  </si>
  <si>
    <t>大垣養老</t>
  </si>
  <si>
    <t>大垣西</t>
  </si>
  <si>
    <t>C</t>
  </si>
  <si>
    <t>大垣日大B</t>
  </si>
  <si>
    <t>D</t>
  </si>
  <si>
    <t>池田</t>
  </si>
  <si>
    <t>E</t>
  </si>
  <si>
    <t>大垣工業B</t>
  </si>
  <si>
    <t>A</t>
  </si>
  <si>
    <t>B</t>
  </si>
  <si>
    <t>C</t>
  </si>
  <si>
    <t>E</t>
  </si>
  <si>
    <t>B</t>
  </si>
  <si>
    <t>大垣西高校</t>
  </si>
  <si>
    <t>大垣工業高校</t>
  </si>
  <si>
    <t>大垣養老高校</t>
  </si>
  <si>
    <t>大垣西高校</t>
  </si>
  <si>
    <t>C</t>
  </si>
  <si>
    <t>ＶＳ</t>
  </si>
  <si>
    <t>B</t>
  </si>
  <si>
    <t>A</t>
  </si>
  <si>
    <t>D</t>
  </si>
  <si>
    <t>A</t>
  </si>
  <si>
    <t>E</t>
  </si>
  <si>
    <t>D</t>
  </si>
  <si>
    <t>ＶＳ</t>
  </si>
  <si>
    <t>C</t>
  </si>
  <si>
    <t>B</t>
  </si>
  <si>
    <t>ＶＳ</t>
  </si>
  <si>
    <t>C</t>
  </si>
  <si>
    <t>A</t>
  </si>
  <si>
    <t>B</t>
  </si>
  <si>
    <t>G３（Ｊ）リーグ　U－１８　２０２０</t>
  </si>
  <si>
    <t>G３（Ｅ）リーグ　U－１８　２０２０</t>
  </si>
  <si>
    <t>大垣南</t>
  </si>
  <si>
    <t>大垣東</t>
  </si>
  <si>
    <t>不破</t>
  </si>
  <si>
    <t>大垣工業C</t>
  </si>
  <si>
    <t>揖斐</t>
  </si>
  <si>
    <t>大垣東高校</t>
  </si>
  <si>
    <t>大垣工業高校</t>
  </si>
  <si>
    <t>大垣南高校</t>
  </si>
  <si>
    <t>2-1</t>
  </si>
  <si>
    <t>1-2</t>
  </si>
  <si>
    <t>3-4</t>
  </si>
  <si>
    <t>各務原C</t>
  </si>
  <si>
    <t>羽島北</t>
  </si>
  <si>
    <t>各務原西A</t>
  </si>
  <si>
    <t>加納</t>
  </si>
  <si>
    <t>岐阜北</t>
  </si>
  <si>
    <t>県岐阜商業C</t>
  </si>
  <si>
    <t>各西</t>
  </si>
  <si>
    <t>各務原</t>
  </si>
  <si>
    <t>各務原西</t>
  </si>
  <si>
    <t>麗澤瑞浪</t>
  </si>
  <si>
    <t>中京Ｃ</t>
  </si>
  <si>
    <t>中津</t>
  </si>
  <si>
    <t>土岐商Ｂ</t>
  </si>
  <si>
    <t>多治見北Ａ</t>
  </si>
  <si>
    <t>中津川工業Ｂ</t>
  </si>
  <si>
    <t>ＶＳ</t>
  </si>
  <si>
    <t>中京</t>
  </si>
  <si>
    <t>ＶＳ</t>
  </si>
  <si>
    <t>ＶＳ</t>
  </si>
  <si>
    <t>ＶＳ</t>
  </si>
  <si>
    <t>ＶＳ</t>
  </si>
  <si>
    <t>加茂農林</t>
  </si>
  <si>
    <t>関有知</t>
  </si>
  <si>
    <t>美濃加茂A</t>
  </si>
  <si>
    <t>郡上</t>
  </si>
  <si>
    <t>可児</t>
  </si>
  <si>
    <t>武義</t>
  </si>
  <si>
    <t>ＶＳ</t>
  </si>
  <si>
    <t>可児高校G</t>
  </si>
  <si>
    <t>関有知高校G</t>
  </si>
  <si>
    <t>曽代G</t>
  </si>
  <si>
    <t>八百津</t>
  </si>
  <si>
    <t>可児工業</t>
  </si>
  <si>
    <t>美濃加茂B</t>
  </si>
  <si>
    <t>加茂</t>
  </si>
  <si>
    <t>関</t>
  </si>
  <si>
    <t>関商工C</t>
  </si>
  <si>
    <t>8月30日（日）</t>
  </si>
  <si>
    <t>9月13日（日）</t>
  </si>
  <si>
    <t>9月19日（土）</t>
  </si>
  <si>
    <t>関商工</t>
  </si>
  <si>
    <t>9月22日（火）</t>
  </si>
  <si>
    <t>ＶＳ</t>
  </si>
  <si>
    <t>ＶＳ</t>
  </si>
  <si>
    <t>11月21日（土）</t>
  </si>
  <si>
    <t>ＶＳ</t>
  </si>
  <si>
    <t>G３（Ｂ）リーグ　U－１８　２０２０</t>
  </si>
  <si>
    <t>G３（Ｃ）リーグ　U－１８　２０２０</t>
  </si>
  <si>
    <t>G３（Ｆ）リーグ　U－１８　２０２０</t>
  </si>
  <si>
    <t>G３（Ｇ）リーグ　U－１８　２０２０</t>
  </si>
  <si>
    <t>G３（Ｈ）リーグ　U－１８　２０２０</t>
  </si>
  <si>
    <t>G３（Ｉ）リーグ　U－１８　２０２０</t>
  </si>
  <si>
    <t>県岐阜商業B</t>
  </si>
  <si>
    <t>冨田</t>
  </si>
  <si>
    <t>岐阜第一</t>
  </si>
  <si>
    <t>岐阜B</t>
  </si>
  <si>
    <t>岐阜聖徳学園</t>
  </si>
  <si>
    <t>長良C</t>
  </si>
  <si>
    <t>岐阜聖徳学園</t>
  </si>
  <si>
    <t>日</t>
  </si>
  <si>
    <t>ＶＳ</t>
  </si>
  <si>
    <t>ＶＳ</t>
  </si>
  <si>
    <t>長良高校</t>
  </si>
  <si>
    <t>月</t>
  </si>
  <si>
    <t>ＶＳ</t>
  </si>
  <si>
    <t>ＶＳ</t>
  </si>
  <si>
    <t>12月5日（土）</t>
  </si>
  <si>
    <t>会場　岐阜聖徳学園</t>
  </si>
  <si>
    <t>2-3</t>
  </si>
  <si>
    <t>0-7</t>
  </si>
  <si>
    <t>0-9</t>
  </si>
  <si>
    <t>1-6</t>
  </si>
  <si>
    <t>3-0</t>
  </si>
  <si>
    <t>0-4</t>
  </si>
  <si>
    <t>1-5</t>
  </si>
  <si>
    <t>0-5</t>
  </si>
  <si>
    <t>４－１</t>
  </si>
  <si>
    <t>０－５</t>
  </si>
  <si>
    <t>０－３</t>
  </si>
  <si>
    <t>７－０</t>
  </si>
  <si>
    <t>０－１１</t>
  </si>
  <si>
    <t>２－０</t>
  </si>
  <si>
    <t>１－０</t>
  </si>
  <si>
    <t>２－３</t>
  </si>
  <si>
    <t>4-0</t>
  </si>
  <si>
    <t>2-2</t>
  </si>
  <si>
    <t>1-1</t>
  </si>
  <si>
    <t>１－３</t>
  </si>
  <si>
    <t>２－２</t>
  </si>
  <si>
    <t>３－３</t>
  </si>
  <si>
    <t>０－６</t>
  </si>
  <si>
    <t>０－２</t>
  </si>
  <si>
    <t>0-9</t>
  </si>
  <si>
    <t>4-0</t>
  </si>
  <si>
    <t>1-0</t>
  </si>
  <si>
    <t>1-2</t>
  </si>
  <si>
    <t>4-3</t>
  </si>
  <si>
    <t>2-0</t>
  </si>
  <si>
    <t>1-3</t>
  </si>
  <si>
    <t>1-2</t>
  </si>
  <si>
    <t>3-1</t>
  </si>
  <si>
    <t>10-0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</si>
</sst>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2" xfId="0" applyNumberFormat="1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56" fontId="0" fillId="0" borderId="0" xfId="0" applyNumberFormat="1" applyFont="1" applyFill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2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56" fontId="0" fillId="0" borderId="10" xfId="0" applyNumberFormat="1" applyBorder="1" applyAlignment="1" quotePrefix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0" xfId="0" applyNumberFormat="1" applyBorder="1" applyAlignment="1" quotePrefix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56" fontId="0" fillId="0" borderId="1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13" xfId="0" applyNumberFormat="1" applyFont="1" applyFill="1" applyBorder="1" applyAlignment="1">
      <alignment horizontal="center" vertical="center"/>
    </xf>
    <xf numFmtId="176" fontId="0" fillId="0" borderId="2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6" fontId="0" fillId="0" borderId="14" xfId="0" applyNumberFormat="1" applyBorder="1" applyAlignment="1">
      <alignment horizontal="center" vertical="center"/>
    </xf>
    <xf numFmtId="56" fontId="0" fillId="0" borderId="2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56" fontId="0" fillId="0" borderId="2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56" fontId="0" fillId="0" borderId="2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56" fontId="0" fillId="0" borderId="13" xfId="0" applyNumberForma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56" fontId="0" fillId="0" borderId="14" xfId="0" applyNumberFormat="1" applyBorder="1" applyAlignment="1">
      <alignment horizontal="center" vertical="center" wrapText="1"/>
    </xf>
    <xf numFmtId="56" fontId="0" fillId="0" borderId="13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horizontal="center" vertical="center" wrapText="1" shrinkToFit="1"/>
    </xf>
    <xf numFmtId="176" fontId="0" fillId="0" borderId="1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PageLayoutView="0" workbookViewId="0" topLeftCell="A7">
      <selection activeCell="K12" sqref="K12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21</v>
      </c>
      <c r="B2" s="65"/>
      <c r="C2" s="65"/>
      <c r="D2" s="65"/>
      <c r="E2" s="66"/>
      <c r="G2" s="1">
        <v>1</v>
      </c>
      <c r="H2" s="1" t="s">
        <v>11</v>
      </c>
    </row>
    <row r="3" spans="1:8" ht="19.5" customHeight="1" thickBot="1">
      <c r="A3" s="67"/>
      <c r="B3" s="68"/>
      <c r="C3" s="68"/>
      <c r="D3" s="68"/>
      <c r="E3" s="69"/>
      <c r="G3" s="1">
        <v>2</v>
      </c>
      <c r="H3" s="1" t="s">
        <v>13</v>
      </c>
    </row>
    <row r="4" spans="7:8" ht="19.5" customHeight="1">
      <c r="G4" s="1">
        <v>3</v>
      </c>
      <c r="H4" s="1" t="s">
        <v>16</v>
      </c>
    </row>
    <row r="5" spans="1:8" ht="19.5" customHeight="1">
      <c r="A5" s="70"/>
      <c r="B5" s="70"/>
      <c r="D5" s="71">
        <f>IF(C5=0,"",VLOOKUP(C5,$G$2:$H$8,2))</f>
      </c>
      <c r="E5" s="71"/>
      <c r="G5" s="1">
        <v>4</v>
      </c>
      <c r="H5" s="1" t="s">
        <v>14</v>
      </c>
    </row>
    <row r="6" spans="1:10" ht="19.5" customHeight="1">
      <c r="A6" s="70"/>
      <c r="B6" s="70"/>
      <c r="D6" s="70"/>
      <c r="E6" s="70"/>
      <c r="G6" s="1">
        <v>5</v>
      </c>
      <c r="H6" s="1" t="s">
        <v>15</v>
      </c>
      <c r="J6" s="3"/>
    </row>
    <row r="7" spans="7:10" ht="19.5" customHeight="1">
      <c r="G7" s="1">
        <v>6</v>
      </c>
      <c r="H7" s="1" t="s">
        <v>12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72" t="s">
        <v>2</v>
      </c>
      <c r="D10" s="73"/>
      <c r="E10" s="73"/>
      <c r="F10" s="73"/>
      <c r="G10" s="74"/>
      <c r="H10" s="1" t="s">
        <v>3</v>
      </c>
      <c r="I10" s="2" t="s">
        <v>4</v>
      </c>
      <c r="J10" s="3"/>
    </row>
    <row r="11" spans="1:13" ht="30" customHeight="1">
      <c r="A11" s="56">
        <v>1</v>
      </c>
      <c r="B11" s="62" t="s">
        <v>8</v>
      </c>
      <c r="C11" s="11">
        <v>1</v>
      </c>
      <c r="D11" s="1" t="str">
        <f aca="true" t="shared" si="0" ref="D11:D25">IF(C11=0,"",VLOOKUP(C11,$G$2:$H$8,2))</f>
        <v>飛騨高山</v>
      </c>
      <c r="E11" s="26" t="s">
        <v>100</v>
      </c>
      <c r="F11" s="6">
        <v>6</v>
      </c>
      <c r="G11" s="1" t="str">
        <f aca="true" t="shared" si="1" ref="G11:G25">IF(F11=0,"",VLOOKUP(F11,$G$2:$H$8,2))</f>
        <v>斐太Ｂ</v>
      </c>
      <c r="H11" s="57" t="s">
        <v>6</v>
      </c>
      <c r="I11" s="5">
        <v>0.4166666666666667</v>
      </c>
      <c r="J11" s="3"/>
      <c r="L11" s="3"/>
      <c r="M11" s="3"/>
    </row>
    <row r="12" spans="1:13" ht="30" customHeight="1">
      <c r="A12" s="57"/>
      <c r="B12" s="62"/>
      <c r="C12" s="1">
        <v>2</v>
      </c>
      <c r="D12" s="1" t="str">
        <f t="shared" si="0"/>
        <v>高山工業</v>
      </c>
      <c r="E12" s="26" t="s">
        <v>101</v>
      </c>
      <c r="F12" s="1">
        <v>5</v>
      </c>
      <c r="G12" s="1" t="str">
        <f t="shared" si="1"/>
        <v>吉城</v>
      </c>
      <c r="H12" s="57"/>
      <c r="I12" s="7">
        <v>0.5</v>
      </c>
      <c r="J12" s="3"/>
      <c r="L12" s="3"/>
      <c r="M12" s="3"/>
    </row>
    <row r="13" spans="1:13" ht="30" customHeight="1">
      <c r="A13" s="58"/>
      <c r="B13" s="63"/>
      <c r="C13" s="1">
        <v>3</v>
      </c>
      <c r="D13" s="1" t="str">
        <f t="shared" si="0"/>
        <v>斐太Ａ</v>
      </c>
      <c r="E13" s="26" t="s">
        <v>99</v>
      </c>
      <c r="F13" s="1">
        <v>4</v>
      </c>
      <c r="G13" s="1" t="str">
        <f t="shared" si="1"/>
        <v>高山西</v>
      </c>
      <c r="H13" s="58"/>
      <c r="I13" s="7">
        <v>0.5833333333333334</v>
      </c>
      <c r="J13" s="3"/>
      <c r="L13" s="8"/>
      <c r="M13" s="8"/>
    </row>
    <row r="14" spans="1:13" ht="30" customHeight="1">
      <c r="A14" s="56">
        <v>2</v>
      </c>
      <c r="B14" s="62" t="s">
        <v>19</v>
      </c>
      <c r="C14" s="1">
        <v>6</v>
      </c>
      <c r="D14" s="1" t="str">
        <f t="shared" si="0"/>
        <v>斐太Ｂ</v>
      </c>
      <c r="E14" s="1" t="s">
        <v>170</v>
      </c>
      <c r="F14" s="1">
        <v>4</v>
      </c>
      <c r="G14" s="1" t="str">
        <f t="shared" si="1"/>
        <v>高山西</v>
      </c>
      <c r="H14" s="57" t="s">
        <v>7</v>
      </c>
      <c r="I14" s="7">
        <v>0.4166666666666667</v>
      </c>
      <c r="J14" s="3"/>
      <c r="L14" s="3"/>
      <c r="M14" s="3"/>
    </row>
    <row r="15" spans="1:13" ht="30" customHeight="1">
      <c r="A15" s="57"/>
      <c r="B15" s="62"/>
      <c r="C15" s="1">
        <v>2</v>
      </c>
      <c r="D15" s="1" t="str">
        <f t="shared" si="0"/>
        <v>高山工業</v>
      </c>
      <c r="E15" s="1" t="s">
        <v>171</v>
      </c>
      <c r="F15" s="1">
        <v>3</v>
      </c>
      <c r="G15" s="1" t="str">
        <f t="shared" si="1"/>
        <v>斐太Ａ</v>
      </c>
      <c r="H15" s="57"/>
      <c r="I15" s="7">
        <v>0.5</v>
      </c>
      <c r="J15" s="3"/>
      <c r="L15" s="3"/>
      <c r="M15" s="3"/>
    </row>
    <row r="16" spans="1:13" ht="30" customHeight="1">
      <c r="A16" s="58"/>
      <c r="B16" s="63"/>
      <c r="C16" s="1">
        <v>1</v>
      </c>
      <c r="D16" s="1" t="str">
        <f t="shared" si="0"/>
        <v>飛騨高山</v>
      </c>
      <c r="E16" s="1" t="s">
        <v>172</v>
      </c>
      <c r="F16" s="12">
        <v>5</v>
      </c>
      <c r="G16" s="1" t="str">
        <f t="shared" si="1"/>
        <v>吉城</v>
      </c>
      <c r="H16" s="58"/>
      <c r="I16" s="7">
        <v>0.5833333333333334</v>
      </c>
      <c r="J16" s="3"/>
      <c r="L16" s="8"/>
      <c r="M16" s="8"/>
    </row>
    <row r="17" spans="1:13" ht="30" customHeight="1">
      <c r="A17" s="56">
        <v>3</v>
      </c>
      <c r="B17" s="59" t="s">
        <v>9</v>
      </c>
      <c r="C17" s="1">
        <v>5</v>
      </c>
      <c r="D17" s="1" t="str">
        <f t="shared" si="0"/>
        <v>吉城</v>
      </c>
      <c r="E17" s="26" t="s">
        <v>200</v>
      </c>
      <c r="F17" s="1">
        <v>3</v>
      </c>
      <c r="G17" s="1" t="str">
        <f t="shared" si="1"/>
        <v>斐太Ａ</v>
      </c>
      <c r="H17" s="56" t="s">
        <v>7</v>
      </c>
      <c r="I17" s="7">
        <v>0.4166666666666667</v>
      </c>
      <c r="J17" s="3"/>
      <c r="L17" s="3"/>
      <c r="M17" s="3"/>
    </row>
    <row r="18" spans="1:13" ht="30" customHeight="1">
      <c r="A18" s="57"/>
      <c r="B18" s="60"/>
      <c r="C18" s="1">
        <v>1</v>
      </c>
      <c r="D18" s="1" t="str">
        <f t="shared" si="0"/>
        <v>飛騨高山</v>
      </c>
      <c r="E18" s="26" t="s">
        <v>201</v>
      </c>
      <c r="F18" s="1">
        <v>4</v>
      </c>
      <c r="G18" s="1" t="str">
        <f t="shared" si="1"/>
        <v>高山西</v>
      </c>
      <c r="H18" s="57"/>
      <c r="I18" s="7">
        <v>0.5</v>
      </c>
      <c r="J18" s="3"/>
      <c r="L18" s="3"/>
      <c r="M18" s="3"/>
    </row>
    <row r="19" spans="1:10" ht="30" customHeight="1">
      <c r="A19" s="58"/>
      <c r="B19" s="61"/>
      <c r="C19" s="1">
        <v>6</v>
      </c>
      <c r="D19" s="1" t="str">
        <f t="shared" si="0"/>
        <v>斐太Ｂ</v>
      </c>
      <c r="E19" s="26" t="s">
        <v>202</v>
      </c>
      <c r="F19" s="12">
        <v>2</v>
      </c>
      <c r="G19" s="1" t="str">
        <f t="shared" si="1"/>
        <v>高山工業</v>
      </c>
      <c r="H19" s="58"/>
      <c r="I19" s="7">
        <v>0.5833333333333334</v>
      </c>
      <c r="J19" s="3"/>
    </row>
    <row r="20" spans="1:13" ht="30" customHeight="1">
      <c r="A20" s="56">
        <v>4</v>
      </c>
      <c r="B20" s="59" t="s">
        <v>10</v>
      </c>
      <c r="C20" s="1">
        <v>4</v>
      </c>
      <c r="D20" s="1" t="str">
        <f t="shared" si="0"/>
        <v>高山西</v>
      </c>
      <c r="E20" s="1" t="s">
        <v>5</v>
      </c>
      <c r="F20" s="1">
        <v>2</v>
      </c>
      <c r="G20" s="1" t="str">
        <f t="shared" si="1"/>
        <v>高山工業</v>
      </c>
      <c r="H20" s="57" t="s">
        <v>7</v>
      </c>
      <c r="I20" s="7">
        <v>0.4166666666666667</v>
      </c>
      <c r="J20" s="3"/>
      <c r="L20" s="3"/>
      <c r="M20" s="3"/>
    </row>
    <row r="21" spans="1:13" ht="30" customHeight="1">
      <c r="A21" s="57"/>
      <c r="B21" s="60"/>
      <c r="C21" s="1">
        <v>5</v>
      </c>
      <c r="D21" s="1" t="str">
        <f t="shared" si="0"/>
        <v>吉城</v>
      </c>
      <c r="E21" s="1" t="s">
        <v>5</v>
      </c>
      <c r="F21" s="1">
        <v>6</v>
      </c>
      <c r="G21" s="1" t="str">
        <f t="shared" si="1"/>
        <v>斐太Ｂ</v>
      </c>
      <c r="H21" s="57"/>
      <c r="I21" s="7">
        <v>0.5</v>
      </c>
      <c r="J21" s="3"/>
      <c r="L21" s="3"/>
      <c r="M21" s="3"/>
    </row>
    <row r="22" spans="1:10" ht="30" customHeight="1">
      <c r="A22" s="58"/>
      <c r="B22" s="61"/>
      <c r="C22" s="1">
        <v>1</v>
      </c>
      <c r="D22" s="1" t="str">
        <f t="shared" si="0"/>
        <v>飛騨高山</v>
      </c>
      <c r="E22" s="1" t="s">
        <v>5</v>
      </c>
      <c r="F22" s="12">
        <v>3</v>
      </c>
      <c r="G22" s="1" t="str">
        <f t="shared" si="1"/>
        <v>斐太Ａ</v>
      </c>
      <c r="H22" s="58"/>
      <c r="I22" s="7">
        <v>0.5833333333333334</v>
      </c>
      <c r="J22" s="3"/>
    </row>
    <row r="23" spans="1:13" ht="30" customHeight="1">
      <c r="A23" s="56">
        <v>5</v>
      </c>
      <c r="B23" s="59" t="s">
        <v>18</v>
      </c>
      <c r="C23" s="1">
        <v>2</v>
      </c>
      <c r="D23" s="1" t="str">
        <f t="shared" si="0"/>
        <v>高山工業</v>
      </c>
      <c r="E23" s="1" t="s">
        <v>5</v>
      </c>
      <c r="F23" s="1">
        <v>1</v>
      </c>
      <c r="G23" s="1" t="str">
        <f t="shared" si="1"/>
        <v>飛騨高山</v>
      </c>
      <c r="H23" s="56" t="s">
        <v>7</v>
      </c>
      <c r="I23" s="7">
        <v>0.4166666666666667</v>
      </c>
      <c r="J23" s="3"/>
      <c r="L23" s="3"/>
      <c r="M23" s="3"/>
    </row>
    <row r="24" spans="1:13" ht="30" customHeight="1">
      <c r="A24" s="57"/>
      <c r="B24" s="60"/>
      <c r="C24" s="1">
        <v>3</v>
      </c>
      <c r="D24" s="1" t="str">
        <f t="shared" si="0"/>
        <v>斐太Ａ</v>
      </c>
      <c r="E24" s="1" t="s">
        <v>5</v>
      </c>
      <c r="F24" s="1">
        <v>6</v>
      </c>
      <c r="G24" s="1" t="str">
        <f t="shared" si="1"/>
        <v>斐太Ｂ</v>
      </c>
      <c r="H24" s="57"/>
      <c r="I24" s="7">
        <v>0.5</v>
      </c>
      <c r="J24" s="3"/>
      <c r="L24" s="3"/>
      <c r="M24" s="3"/>
    </row>
    <row r="25" spans="1:10" ht="30" customHeight="1">
      <c r="A25" s="58"/>
      <c r="B25" s="61"/>
      <c r="C25" s="12">
        <v>4</v>
      </c>
      <c r="D25" s="1" t="str">
        <f t="shared" si="0"/>
        <v>高山西</v>
      </c>
      <c r="E25" s="1" t="s">
        <v>5</v>
      </c>
      <c r="F25" s="1">
        <v>5</v>
      </c>
      <c r="G25" s="1" t="str">
        <f t="shared" si="1"/>
        <v>吉城</v>
      </c>
      <c r="H25" s="58"/>
      <c r="I25" s="7">
        <v>0.5833333333333334</v>
      </c>
      <c r="J25" s="3"/>
    </row>
    <row r="26" spans="1:9" ht="30" customHeight="1">
      <c r="A26" s="56" t="s">
        <v>17</v>
      </c>
      <c r="B26" s="59" t="s">
        <v>20</v>
      </c>
      <c r="C26" s="9">
        <v>2</v>
      </c>
      <c r="D26" s="9" t="str">
        <f>IF(C26=0,"",VLOOKUP(C26,$G$2:$H$8,2))</f>
        <v>高山工業</v>
      </c>
      <c r="E26" s="9" t="s">
        <v>5</v>
      </c>
      <c r="F26" s="9">
        <v>1</v>
      </c>
      <c r="G26" s="9" t="str">
        <f>IF(F26=0,"",VLOOKUP(F26,$G$2:$H$8,2))</f>
        <v>飛騨高山</v>
      </c>
      <c r="H26" s="56"/>
      <c r="I26" s="7">
        <v>0.4166666666666667</v>
      </c>
    </row>
    <row r="27" spans="1:9" ht="30" customHeight="1">
      <c r="A27" s="57"/>
      <c r="B27" s="60"/>
      <c r="C27" s="9">
        <v>3</v>
      </c>
      <c r="D27" s="9" t="str">
        <f>IF(C27=0,"",VLOOKUP(C27,$G$2:$H$8,2))</f>
        <v>斐太Ａ</v>
      </c>
      <c r="E27" s="9" t="s">
        <v>5</v>
      </c>
      <c r="F27" s="9">
        <v>6</v>
      </c>
      <c r="G27" s="9" t="str">
        <f>IF(F27=0,"",VLOOKUP(F27,$G$2:$H$8,2))</f>
        <v>斐太Ｂ</v>
      </c>
      <c r="H27" s="57"/>
      <c r="I27" s="7">
        <v>0.5</v>
      </c>
    </row>
    <row r="28" spans="1:9" ht="30" customHeight="1">
      <c r="A28" s="58"/>
      <c r="B28" s="61"/>
      <c r="C28" s="9">
        <v>4</v>
      </c>
      <c r="D28" s="9" t="str">
        <f>IF(C28=0,"",VLOOKUP(C28,$G$2:$H$8,2))</f>
        <v>高山西</v>
      </c>
      <c r="E28" s="9" t="s">
        <v>5</v>
      </c>
      <c r="F28" s="9">
        <v>5</v>
      </c>
      <c r="G28" s="9" t="str">
        <f>IF(F28=0,"",VLOOKUP(F28,$G$2:$H$8,2))</f>
        <v>吉城</v>
      </c>
      <c r="H28" s="58"/>
      <c r="I28" s="7">
        <v>0.5833333333333334</v>
      </c>
    </row>
  </sheetData>
  <sheetProtection/>
  <mergeCells count="25">
    <mergeCell ref="A2:E3"/>
    <mergeCell ref="A5:B5"/>
    <mergeCell ref="D5:E5"/>
    <mergeCell ref="B20:B22"/>
    <mergeCell ref="A6:B6"/>
    <mergeCell ref="D6:E6"/>
    <mergeCell ref="D8:E8"/>
    <mergeCell ref="C10:G10"/>
    <mergeCell ref="A11:A13"/>
    <mergeCell ref="A14:A16"/>
    <mergeCell ref="A26:A28"/>
    <mergeCell ref="B26:B28"/>
    <mergeCell ref="A23:A25"/>
    <mergeCell ref="B17:B19"/>
    <mergeCell ref="A17:A19"/>
    <mergeCell ref="A20:A22"/>
    <mergeCell ref="H26:H28"/>
    <mergeCell ref="B23:B25"/>
    <mergeCell ref="H11:H13"/>
    <mergeCell ref="H14:H16"/>
    <mergeCell ref="H17:H19"/>
    <mergeCell ref="H20:H22"/>
    <mergeCell ref="H23:H25"/>
    <mergeCell ref="B11:B13"/>
    <mergeCell ref="B14:B16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89</v>
      </c>
      <c r="B2" s="65"/>
      <c r="C2" s="65"/>
      <c r="D2" s="65"/>
      <c r="E2" s="66"/>
      <c r="G2" s="13">
        <v>1</v>
      </c>
      <c r="H2" s="13" t="s">
        <v>41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42</v>
      </c>
    </row>
    <row r="4" spans="7:8" ht="19.5" customHeight="1">
      <c r="G4" s="13">
        <v>3</v>
      </c>
      <c r="H4" s="13" t="s">
        <v>43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44</v>
      </c>
    </row>
    <row r="6" spans="1:10" ht="19.5" customHeight="1">
      <c r="A6" s="70"/>
      <c r="B6" s="70"/>
      <c r="D6" s="70"/>
      <c r="E6" s="70"/>
      <c r="G6" s="13">
        <v>5</v>
      </c>
      <c r="H6" s="13" t="s">
        <v>45</v>
      </c>
      <c r="J6" s="3"/>
    </row>
    <row r="7" spans="7:10" ht="19.5" customHeight="1">
      <c r="G7" s="13">
        <v>6</v>
      </c>
      <c r="H7" s="13" t="s">
        <v>46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0" ht="24.75" customHeight="1">
      <c r="A10" s="1" t="s">
        <v>0</v>
      </c>
      <c r="B10" s="1" t="s">
        <v>1</v>
      </c>
      <c r="C10" s="72" t="s">
        <v>2</v>
      </c>
      <c r="D10" s="73"/>
      <c r="E10" s="73"/>
      <c r="F10" s="73"/>
      <c r="G10" s="74"/>
      <c r="H10" s="1" t="s">
        <v>3</v>
      </c>
      <c r="I10" s="2" t="s">
        <v>4</v>
      </c>
      <c r="J10" s="3"/>
    </row>
    <row r="11" spans="1:13" ht="30" customHeight="1">
      <c r="A11" s="56">
        <v>1</v>
      </c>
      <c r="B11" s="115" t="s">
        <v>47</v>
      </c>
      <c r="C11" s="19">
        <v>3</v>
      </c>
      <c r="D11" s="1" t="str">
        <f aca="true" t="shared" si="0" ref="D11:D25">IF(C11=0,"",VLOOKUP(C11,$G$2:$H$8,2))</f>
        <v>土岐紅陵</v>
      </c>
      <c r="E11" s="1" t="s">
        <v>173</v>
      </c>
      <c r="F11" s="19">
        <v>4</v>
      </c>
      <c r="G11" s="1" t="str">
        <f aca="true" t="shared" si="1" ref="G11:G25">IF(F11=0,"",VLOOKUP(F11,$G$2:$H$8,2))</f>
        <v>恵那</v>
      </c>
      <c r="H11" s="75" t="s">
        <v>44</v>
      </c>
      <c r="I11" s="17">
        <v>0.3958333333333333</v>
      </c>
      <c r="J11" s="3"/>
      <c r="L11" s="3"/>
      <c r="M11" s="3"/>
    </row>
    <row r="12" spans="1:13" ht="30" customHeight="1">
      <c r="A12" s="57"/>
      <c r="B12" s="115"/>
      <c r="C12" s="13">
        <v>2</v>
      </c>
      <c r="D12" s="1" t="str">
        <f t="shared" si="0"/>
        <v>中津川工業A</v>
      </c>
      <c r="E12" s="1" t="s">
        <v>174</v>
      </c>
      <c r="F12" s="13">
        <v>5</v>
      </c>
      <c r="G12" s="1" t="str">
        <f t="shared" si="1"/>
        <v>多治見北B</v>
      </c>
      <c r="H12" s="76"/>
      <c r="I12" s="18">
        <v>0.4791666666666667</v>
      </c>
      <c r="J12" s="3"/>
      <c r="L12" s="3"/>
      <c r="M12" s="3"/>
    </row>
    <row r="13" spans="1:13" ht="30" customHeight="1">
      <c r="A13" s="58"/>
      <c r="B13" s="116"/>
      <c r="C13" s="13">
        <v>1</v>
      </c>
      <c r="D13" s="1" t="str">
        <f t="shared" si="0"/>
        <v>多治見西</v>
      </c>
      <c r="E13" s="1" t="s">
        <v>175</v>
      </c>
      <c r="F13" s="13">
        <v>6</v>
      </c>
      <c r="G13" s="1" t="str">
        <f t="shared" si="1"/>
        <v>多治見</v>
      </c>
      <c r="H13" s="77"/>
      <c r="I13" s="18">
        <v>0.5625</v>
      </c>
      <c r="J13" s="3"/>
      <c r="L13" s="8"/>
      <c r="M13" s="8"/>
    </row>
    <row r="14" spans="1:13" ht="30" customHeight="1">
      <c r="A14" s="56">
        <v>2</v>
      </c>
      <c r="B14" s="115" t="s">
        <v>48</v>
      </c>
      <c r="C14" s="13">
        <v>2</v>
      </c>
      <c r="D14" s="1" t="str">
        <f t="shared" si="0"/>
        <v>中津川工業A</v>
      </c>
      <c r="E14" s="13" t="s">
        <v>186</v>
      </c>
      <c r="F14" s="13">
        <v>3</v>
      </c>
      <c r="G14" s="1" t="str">
        <f t="shared" si="1"/>
        <v>土岐紅陵</v>
      </c>
      <c r="H14" s="76" t="s">
        <v>52</v>
      </c>
      <c r="I14" s="17">
        <v>0.3958333333333333</v>
      </c>
      <c r="J14" s="3"/>
      <c r="L14" s="3"/>
      <c r="M14" s="3"/>
    </row>
    <row r="15" spans="1:13" ht="30" customHeight="1">
      <c r="A15" s="57"/>
      <c r="B15" s="115"/>
      <c r="C15" s="13">
        <v>6</v>
      </c>
      <c r="D15" s="1" t="str">
        <f t="shared" si="0"/>
        <v>多治見</v>
      </c>
      <c r="E15" s="49" t="s">
        <v>187</v>
      </c>
      <c r="F15" s="13">
        <v>4</v>
      </c>
      <c r="G15" s="1" t="str">
        <f t="shared" si="1"/>
        <v>恵那</v>
      </c>
      <c r="H15" s="76"/>
      <c r="I15" s="18">
        <v>0.4791666666666667</v>
      </c>
      <c r="J15" s="3"/>
      <c r="L15" s="3"/>
      <c r="M15" s="3"/>
    </row>
    <row r="16" spans="1:13" ht="30" customHeight="1">
      <c r="A16" s="58"/>
      <c r="B16" s="116"/>
      <c r="C16" s="13">
        <v>1</v>
      </c>
      <c r="D16" s="1" t="str">
        <f t="shared" si="0"/>
        <v>多治見西</v>
      </c>
      <c r="E16" s="49" t="s">
        <v>188</v>
      </c>
      <c r="F16" s="13">
        <v>5</v>
      </c>
      <c r="G16" s="1" t="str">
        <f t="shared" si="1"/>
        <v>多治見北B</v>
      </c>
      <c r="H16" s="77"/>
      <c r="I16" s="18">
        <v>0.5625</v>
      </c>
      <c r="J16" s="3"/>
      <c r="L16" s="8"/>
      <c r="M16" s="8"/>
    </row>
    <row r="17" spans="1:13" ht="30" customHeight="1">
      <c r="A17" s="56">
        <v>3</v>
      </c>
      <c r="B17" s="78" t="s">
        <v>49</v>
      </c>
      <c r="C17" s="13">
        <v>5</v>
      </c>
      <c r="D17" s="1" t="str">
        <f t="shared" si="0"/>
        <v>多治見北B</v>
      </c>
      <c r="E17" s="1" t="s">
        <v>5</v>
      </c>
      <c r="F17" s="13">
        <v>3</v>
      </c>
      <c r="G17" s="1" t="str">
        <f t="shared" si="1"/>
        <v>土岐紅陵</v>
      </c>
      <c r="H17" s="75" t="s">
        <v>53</v>
      </c>
      <c r="I17" s="17">
        <v>0.3958333333333333</v>
      </c>
      <c r="J17" s="3"/>
      <c r="L17" s="3"/>
      <c r="M17" s="3"/>
    </row>
    <row r="18" spans="1:13" ht="30" customHeight="1">
      <c r="A18" s="57"/>
      <c r="B18" s="79"/>
      <c r="C18" s="13">
        <v>1</v>
      </c>
      <c r="D18" s="1" t="str">
        <f t="shared" si="0"/>
        <v>多治見西</v>
      </c>
      <c r="E18" s="1" t="s">
        <v>5</v>
      </c>
      <c r="F18" s="13">
        <v>4</v>
      </c>
      <c r="G18" s="1" t="str">
        <f t="shared" si="1"/>
        <v>恵那</v>
      </c>
      <c r="H18" s="76"/>
      <c r="I18" s="18">
        <v>0.4791666666666667</v>
      </c>
      <c r="J18" s="3"/>
      <c r="L18" s="3"/>
      <c r="M18" s="3"/>
    </row>
    <row r="19" spans="1:10" ht="30" customHeight="1">
      <c r="A19" s="58"/>
      <c r="B19" s="96"/>
      <c r="C19" s="13">
        <v>6</v>
      </c>
      <c r="D19" s="1" t="str">
        <f t="shared" si="0"/>
        <v>多治見</v>
      </c>
      <c r="E19" s="1" t="s">
        <v>5</v>
      </c>
      <c r="F19" s="13">
        <v>2</v>
      </c>
      <c r="G19" s="1" t="str">
        <f t="shared" si="1"/>
        <v>中津川工業A</v>
      </c>
      <c r="H19" s="77"/>
      <c r="I19" s="18">
        <v>0.5625</v>
      </c>
      <c r="J19" s="3"/>
    </row>
    <row r="20" spans="1:13" ht="30" customHeight="1">
      <c r="A20" s="56">
        <v>4</v>
      </c>
      <c r="B20" s="78" t="s">
        <v>50</v>
      </c>
      <c r="C20" s="13">
        <v>4</v>
      </c>
      <c r="D20" s="1" t="str">
        <f t="shared" si="0"/>
        <v>恵那</v>
      </c>
      <c r="E20" s="1" t="s">
        <v>5</v>
      </c>
      <c r="F20" s="13">
        <v>2</v>
      </c>
      <c r="G20" s="1" t="str">
        <f t="shared" si="1"/>
        <v>中津川工業A</v>
      </c>
      <c r="H20" s="76" t="s">
        <v>44</v>
      </c>
      <c r="I20" s="17">
        <v>0.3958333333333333</v>
      </c>
      <c r="J20" s="3"/>
      <c r="L20" s="3"/>
      <c r="M20" s="3"/>
    </row>
    <row r="21" spans="1:13" ht="30" customHeight="1">
      <c r="A21" s="57"/>
      <c r="B21" s="79"/>
      <c r="C21" s="13">
        <v>1</v>
      </c>
      <c r="D21" s="1" t="str">
        <f t="shared" si="0"/>
        <v>多治見西</v>
      </c>
      <c r="E21" s="1" t="s">
        <v>5</v>
      </c>
      <c r="F21" s="13">
        <v>3</v>
      </c>
      <c r="G21" s="1" t="str">
        <f t="shared" si="1"/>
        <v>土岐紅陵</v>
      </c>
      <c r="H21" s="76"/>
      <c r="I21" s="18">
        <v>0.4791666666666667</v>
      </c>
      <c r="J21" s="3"/>
      <c r="L21" s="3"/>
      <c r="M21" s="3"/>
    </row>
    <row r="22" spans="1:10" ht="30" customHeight="1">
      <c r="A22" s="58"/>
      <c r="B22" s="96"/>
      <c r="C22" s="13">
        <v>5</v>
      </c>
      <c r="D22" s="1" t="str">
        <f t="shared" si="0"/>
        <v>多治見北B</v>
      </c>
      <c r="E22" s="1" t="s">
        <v>5</v>
      </c>
      <c r="F22" s="13">
        <v>6</v>
      </c>
      <c r="G22" s="1" t="str">
        <f t="shared" si="1"/>
        <v>多治見</v>
      </c>
      <c r="H22" s="77"/>
      <c r="I22" s="18">
        <v>0.5625</v>
      </c>
      <c r="J22" s="3"/>
    </row>
    <row r="23" spans="1:13" ht="30" customHeight="1">
      <c r="A23" s="56">
        <v>5</v>
      </c>
      <c r="B23" s="78" t="s">
        <v>51</v>
      </c>
      <c r="C23" s="13">
        <v>4</v>
      </c>
      <c r="D23" s="1" t="str">
        <f t="shared" si="0"/>
        <v>恵那</v>
      </c>
      <c r="E23" s="1" t="s">
        <v>5</v>
      </c>
      <c r="F23" s="13">
        <v>5</v>
      </c>
      <c r="G23" s="1" t="str">
        <f t="shared" si="1"/>
        <v>多治見北B</v>
      </c>
      <c r="H23" s="75" t="s">
        <v>53</v>
      </c>
      <c r="I23" s="17">
        <v>0.3958333333333333</v>
      </c>
      <c r="J23" s="3"/>
      <c r="L23" s="3"/>
      <c r="M23" s="3"/>
    </row>
    <row r="24" spans="1:13" ht="30" customHeight="1">
      <c r="A24" s="57"/>
      <c r="B24" s="79"/>
      <c r="C24" s="13">
        <v>3</v>
      </c>
      <c r="D24" s="1" t="str">
        <f t="shared" si="0"/>
        <v>土岐紅陵</v>
      </c>
      <c r="E24" s="1" t="s">
        <v>5</v>
      </c>
      <c r="F24" s="13">
        <v>6</v>
      </c>
      <c r="G24" s="1" t="str">
        <f t="shared" si="1"/>
        <v>多治見</v>
      </c>
      <c r="H24" s="76"/>
      <c r="I24" s="18">
        <v>0.4791666666666667</v>
      </c>
      <c r="J24" s="3"/>
      <c r="L24" s="3"/>
      <c r="M24" s="3"/>
    </row>
    <row r="25" spans="1:10" ht="30" customHeight="1">
      <c r="A25" s="58"/>
      <c r="B25" s="96"/>
      <c r="C25" s="13">
        <v>1</v>
      </c>
      <c r="D25" s="1" t="str">
        <f t="shared" si="0"/>
        <v>多治見西</v>
      </c>
      <c r="E25" s="1" t="s">
        <v>5</v>
      </c>
      <c r="F25" s="13">
        <v>2</v>
      </c>
      <c r="G25" s="1" t="str">
        <f t="shared" si="1"/>
        <v>中津川工業A</v>
      </c>
      <c r="H25" s="77"/>
      <c r="I25" s="18">
        <v>0.5625</v>
      </c>
      <c r="J25" s="3"/>
    </row>
    <row r="26" spans="1:9" ht="13.5">
      <c r="A26" s="13" t="s">
        <v>54</v>
      </c>
      <c r="B26" s="117" t="s">
        <v>55</v>
      </c>
      <c r="C26" s="118"/>
      <c r="D26" s="118"/>
      <c r="E26" s="118"/>
      <c r="F26" s="118"/>
      <c r="G26" s="118"/>
      <c r="H26" s="118"/>
      <c r="I26" s="119"/>
    </row>
  </sheetData>
  <sheetProtection/>
  <mergeCells count="23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B26:I2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D6" sqref="D6:E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148</v>
      </c>
      <c r="B2" s="65"/>
      <c r="C2" s="65"/>
      <c r="D2" s="65"/>
      <c r="E2" s="66"/>
      <c r="G2" s="13">
        <v>1</v>
      </c>
      <c r="H2" s="13" t="s">
        <v>154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155</v>
      </c>
    </row>
    <row r="4" spans="7:8" ht="19.5" customHeight="1">
      <c r="G4" s="13">
        <v>3</v>
      </c>
      <c r="H4" s="13" t="s">
        <v>156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157</v>
      </c>
    </row>
    <row r="6" spans="1:10" ht="19.5" customHeight="1">
      <c r="A6" s="70"/>
      <c r="B6" s="70"/>
      <c r="D6" s="70"/>
      <c r="E6" s="70"/>
      <c r="G6" s="13">
        <v>5</v>
      </c>
      <c r="H6" s="13" t="s">
        <v>158</v>
      </c>
      <c r="J6" s="3"/>
    </row>
    <row r="7" spans="7:10" ht="19.5" customHeight="1">
      <c r="G7" s="13">
        <v>6</v>
      </c>
      <c r="H7" s="13" t="s">
        <v>159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0" t="s">
        <v>2</v>
      </c>
      <c r="D10" s="81"/>
      <c r="E10" s="81"/>
      <c r="F10" s="81"/>
      <c r="G10" s="82"/>
      <c r="H10" s="13" t="s">
        <v>3</v>
      </c>
      <c r="I10" s="15" t="s">
        <v>4</v>
      </c>
      <c r="J10" s="3"/>
    </row>
    <row r="11" spans="1:13" ht="30" customHeight="1">
      <c r="A11" s="75">
        <v>1</v>
      </c>
      <c r="B11" s="83">
        <v>44087</v>
      </c>
      <c r="C11" s="19">
        <v>2</v>
      </c>
      <c r="D11" s="13" t="str">
        <f>IF(C11=0,"",VLOOKUP(C11,$G$2:$H$8,2))</f>
        <v>冨田</v>
      </c>
      <c r="E11" s="13" t="s">
        <v>5</v>
      </c>
      <c r="F11" s="19">
        <v>5</v>
      </c>
      <c r="G11" s="13" t="str">
        <f>IF(F11=0,"",VLOOKUP(F11,$G$2:$H$8,2))</f>
        <v>岐阜聖徳学園</v>
      </c>
      <c r="H11" s="76" t="s">
        <v>160</v>
      </c>
      <c r="I11" s="17">
        <v>0.3958333333333333</v>
      </c>
      <c r="J11" s="3"/>
      <c r="L11" s="3"/>
      <c r="M11" s="3"/>
    </row>
    <row r="12" spans="1:13" ht="30" customHeight="1">
      <c r="A12" s="76"/>
      <c r="B12" s="84"/>
      <c r="C12" s="13">
        <v>3</v>
      </c>
      <c r="D12" s="13" t="str">
        <f>IF(C12=0,"",VLOOKUP(C12,$G$2:$H$8,2))</f>
        <v>岐阜第一</v>
      </c>
      <c r="E12" s="13" t="s">
        <v>5</v>
      </c>
      <c r="F12" s="13">
        <v>4</v>
      </c>
      <c r="G12" s="13" t="str">
        <f>IF(F12=0,"",VLOOKUP(F12,$G$2:$H$8,2))</f>
        <v>岐阜B</v>
      </c>
      <c r="H12" s="76"/>
      <c r="I12" s="18">
        <v>0.46875</v>
      </c>
      <c r="J12" s="3"/>
      <c r="L12" s="3"/>
      <c r="M12" s="3"/>
    </row>
    <row r="13" spans="1:13" ht="30" customHeight="1">
      <c r="A13" s="77"/>
      <c r="B13" s="40" t="s">
        <v>161</v>
      </c>
      <c r="C13" s="13">
        <v>1</v>
      </c>
      <c r="D13" s="13" t="str">
        <f>IF(C13=0,"",VLOOKUP(C13,$G$2:$H$8,2))</f>
        <v>県岐阜商業B</v>
      </c>
      <c r="E13" s="13" t="s">
        <v>162</v>
      </c>
      <c r="F13" s="13">
        <v>6</v>
      </c>
      <c r="G13" s="13" t="str">
        <f>IF(F13=0,"",VLOOKUP(F13,$G$2:$H$8,2))</f>
        <v>長良C</v>
      </c>
      <c r="H13" s="77"/>
      <c r="I13" s="18">
        <v>0.5416666666666666</v>
      </c>
      <c r="J13" s="3"/>
      <c r="L13" s="8"/>
      <c r="M13" s="8"/>
    </row>
    <row r="14" spans="1:13" ht="30" customHeight="1">
      <c r="A14" s="75">
        <v>2</v>
      </c>
      <c r="B14" s="83">
        <v>44094</v>
      </c>
      <c r="C14" s="13">
        <v>1</v>
      </c>
      <c r="D14" s="13" t="str">
        <f aca="true" t="shared" si="0" ref="D14:D25">IF(C14=0,"",VLOOKUP(C14,$G$2:$H$8,2))</f>
        <v>県岐阜商業B</v>
      </c>
      <c r="E14" s="13" t="s">
        <v>5</v>
      </c>
      <c r="F14" s="13">
        <v>5</v>
      </c>
      <c r="G14" s="13" t="str">
        <f aca="true" t="shared" si="1" ref="G14:G25">IF(F14=0,"",VLOOKUP(F14,$G$2:$H$8,2))</f>
        <v>岐阜聖徳学園</v>
      </c>
      <c r="H14" s="76" t="s">
        <v>160</v>
      </c>
      <c r="I14" s="18">
        <v>0.3958333333333333</v>
      </c>
      <c r="J14" s="3"/>
      <c r="L14" s="3"/>
      <c r="M14" s="3"/>
    </row>
    <row r="15" spans="1:13" ht="30" customHeight="1">
      <c r="A15" s="76"/>
      <c r="B15" s="84"/>
      <c r="C15" s="13">
        <v>6</v>
      </c>
      <c r="D15" s="13" t="str">
        <f t="shared" si="0"/>
        <v>長良C</v>
      </c>
      <c r="E15" s="13" t="s">
        <v>5</v>
      </c>
      <c r="F15" s="13">
        <v>4</v>
      </c>
      <c r="G15" s="13" t="str">
        <f t="shared" si="1"/>
        <v>岐阜B</v>
      </c>
      <c r="H15" s="76"/>
      <c r="I15" s="18">
        <v>0.46875</v>
      </c>
      <c r="J15" s="3"/>
      <c r="L15" s="3"/>
      <c r="M15" s="3"/>
    </row>
    <row r="16" spans="1:13" ht="30" customHeight="1">
      <c r="A16" s="77"/>
      <c r="B16" s="40" t="s">
        <v>161</v>
      </c>
      <c r="C16" s="13">
        <v>2</v>
      </c>
      <c r="D16" s="13" t="str">
        <f t="shared" si="0"/>
        <v>冨田</v>
      </c>
      <c r="E16" s="13" t="s">
        <v>5</v>
      </c>
      <c r="F16" s="13">
        <v>3</v>
      </c>
      <c r="G16" s="13" t="str">
        <f t="shared" si="1"/>
        <v>岐阜第一</v>
      </c>
      <c r="H16" s="77"/>
      <c r="I16" s="18">
        <v>0.5416666666666666</v>
      </c>
      <c r="J16" s="3"/>
      <c r="L16" s="8"/>
      <c r="M16" s="8"/>
    </row>
    <row r="17" spans="1:13" ht="30" customHeight="1">
      <c r="A17" s="75">
        <v>3</v>
      </c>
      <c r="B17" s="78">
        <v>44095</v>
      </c>
      <c r="C17" s="13">
        <v>6</v>
      </c>
      <c r="D17" s="13" t="str">
        <f t="shared" si="0"/>
        <v>長良C</v>
      </c>
      <c r="E17" s="13" t="s">
        <v>163</v>
      </c>
      <c r="F17" s="13">
        <v>2</v>
      </c>
      <c r="G17" s="13" t="str">
        <f t="shared" si="1"/>
        <v>冨田</v>
      </c>
      <c r="H17" s="75" t="s">
        <v>164</v>
      </c>
      <c r="I17" s="18">
        <v>0.3958333333333333</v>
      </c>
      <c r="J17" s="3"/>
      <c r="L17" s="3"/>
      <c r="M17" s="3"/>
    </row>
    <row r="18" spans="1:13" ht="30" customHeight="1">
      <c r="A18" s="76"/>
      <c r="B18" s="79"/>
      <c r="C18" s="13">
        <v>5</v>
      </c>
      <c r="D18" s="13" t="str">
        <f t="shared" si="0"/>
        <v>岐阜聖徳学園</v>
      </c>
      <c r="E18" s="13" t="s">
        <v>163</v>
      </c>
      <c r="F18" s="13">
        <v>3</v>
      </c>
      <c r="G18" s="13" t="str">
        <f t="shared" si="1"/>
        <v>岐阜第一</v>
      </c>
      <c r="H18" s="76"/>
      <c r="I18" s="18">
        <v>0.46875</v>
      </c>
      <c r="J18" s="3"/>
      <c r="L18" s="3"/>
      <c r="M18" s="3"/>
    </row>
    <row r="19" spans="1:10" ht="30" customHeight="1">
      <c r="A19" s="77"/>
      <c r="B19" s="39" t="s">
        <v>165</v>
      </c>
      <c r="C19" s="13">
        <v>1</v>
      </c>
      <c r="D19" s="13" t="str">
        <f t="shared" si="0"/>
        <v>県岐阜商業B</v>
      </c>
      <c r="E19" s="13" t="s">
        <v>166</v>
      </c>
      <c r="F19" s="13">
        <v>4</v>
      </c>
      <c r="G19" s="13" t="str">
        <f t="shared" si="1"/>
        <v>岐阜B</v>
      </c>
      <c r="H19" s="77"/>
      <c r="I19" s="18">
        <v>0.5416666666666666</v>
      </c>
      <c r="J19" s="3"/>
    </row>
    <row r="20" spans="1:13" ht="30" customHeight="1">
      <c r="A20" s="75">
        <v>4</v>
      </c>
      <c r="B20" s="78">
        <v>44158</v>
      </c>
      <c r="C20" s="13">
        <v>5</v>
      </c>
      <c r="D20" s="13" t="str">
        <f t="shared" si="0"/>
        <v>岐阜聖徳学園</v>
      </c>
      <c r="E20" s="13" t="s">
        <v>166</v>
      </c>
      <c r="F20" s="13">
        <v>6</v>
      </c>
      <c r="G20" s="13" t="str">
        <f t="shared" si="1"/>
        <v>長良C</v>
      </c>
      <c r="H20" s="76" t="s">
        <v>160</v>
      </c>
      <c r="I20" s="18">
        <v>0.3958333333333333</v>
      </c>
      <c r="J20" s="3"/>
      <c r="L20" s="3"/>
      <c r="M20" s="3"/>
    </row>
    <row r="21" spans="1:13" ht="30" customHeight="1">
      <c r="A21" s="76"/>
      <c r="B21" s="79"/>
      <c r="C21" s="13">
        <v>4</v>
      </c>
      <c r="D21" s="13" t="str">
        <f t="shared" si="0"/>
        <v>岐阜B</v>
      </c>
      <c r="E21" s="13" t="s">
        <v>166</v>
      </c>
      <c r="F21" s="13">
        <v>2</v>
      </c>
      <c r="G21" s="13" t="str">
        <f>IF(F21=0,"",VLOOKUP(F21,$G$2:$H$7,2))</f>
        <v>冨田</v>
      </c>
      <c r="H21" s="76"/>
      <c r="I21" s="18">
        <v>0.46875</v>
      </c>
      <c r="J21" s="3"/>
      <c r="L21" s="3"/>
      <c r="M21" s="3"/>
    </row>
    <row r="22" spans="1:10" ht="30" customHeight="1">
      <c r="A22" s="77"/>
      <c r="B22" s="39" t="s">
        <v>165</v>
      </c>
      <c r="C22" s="13">
        <v>1</v>
      </c>
      <c r="D22" s="13" t="str">
        <f t="shared" si="0"/>
        <v>県岐阜商業B</v>
      </c>
      <c r="E22" s="13" t="s">
        <v>5</v>
      </c>
      <c r="F22" s="13">
        <v>3</v>
      </c>
      <c r="G22" s="13" t="str">
        <f t="shared" si="1"/>
        <v>岐阜第一</v>
      </c>
      <c r="H22" s="77"/>
      <c r="I22" s="18">
        <v>0.5416666666666666</v>
      </c>
      <c r="J22" s="3"/>
    </row>
    <row r="23" spans="1:13" ht="30" customHeight="1">
      <c r="A23" s="75">
        <v>5</v>
      </c>
      <c r="B23" s="78">
        <v>44164</v>
      </c>
      <c r="C23" s="13">
        <v>3</v>
      </c>
      <c r="D23" s="13" t="str">
        <f t="shared" si="0"/>
        <v>岐阜第一</v>
      </c>
      <c r="E23" s="13" t="s">
        <v>166</v>
      </c>
      <c r="F23" s="13">
        <v>6</v>
      </c>
      <c r="G23" s="13" t="str">
        <f t="shared" si="1"/>
        <v>長良C</v>
      </c>
      <c r="H23" s="75" t="s">
        <v>164</v>
      </c>
      <c r="I23" s="18">
        <v>0.3958333333333333</v>
      </c>
      <c r="J23" s="3"/>
      <c r="L23" s="3"/>
      <c r="M23" s="3"/>
    </row>
    <row r="24" spans="1:13" ht="30" customHeight="1">
      <c r="A24" s="76"/>
      <c r="B24" s="79"/>
      <c r="C24" s="13">
        <v>1</v>
      </c>
      <c r="D24" s="13" t="str">
        <f t="shared" si="0"/>
        <v>県岐阜商業B</v>
      </c>
      <c r="E24" s="13" t="s">
        <v>167</v>
      </c>
      <c r="F24" s="13">
        <v>2</v>
      </c>
      <c r="G24" s="13" t="str">
        <f t="shared" si="1"/>
        <v>冨田</v>
      </c>
      <c r="H24" s="76"/>
      <c r="I24" s="18">
        <v>0.46875</v>
      </c>
      <c r="J24" s="3"/>
      <c r="L24" s="3"/>
      <c r="M24" s="3"/>
    </row>
    <row r="25" spans="1:10" ht="30" customHeight="1">
      <c r="A25" s="77"/>
      <c r="B25" s="39" t="s">
        <v>161</v>
      </c>
      <c r="C25" s="13">
        <v>4</v>
      </c>
      <c r="D25" s="13" t="str">
        <f t="shared" si="0"/>
        <v>岐阜B</v>
      </c>
      <c r="E25" s="13" t="s">
        <v>166</v>
      </c>
      <c r="F25" s="13">
        <v>5</v>
      </c>
      <c r="G25" s="13" t="str">
        <f t="shared" si="1"/>
        <v>岐阜聖徳学園</v>
      </c>
      <c r="H25" s="77"/>
      <c r="I25" s="18">
        <v>0.5416666666666666</v>
      </c>
      <c r="J25" s="3"/>
    </row>
    <row r="26" spans="1:9" ht="13.5">
      <c r="A26" s="42"/>
      <c r="B26" s="42"/>
      <c r="C26" s="42"/>
      <c r="D26"/>
      <c r="E26"/>
      <c r="F26"/>
      <c r="G26"/>
      <c r="H26"/>
      <c r="I26"/>
    </row>
    <row r="27" spans="1:9" ht="13.5">
      <c r="A27" s="42" t="s">
        <v>17</v>
      </c>
      <c r="B27" s="43" t="s">
        <v>168</v>
      </c>
      <c r="C27" s="42"/>
      <c r="D27" s="44" t="s">
        <v>169</v>
      </c>
      <c r="E27"/>
      <c r="F27"/>
      <c r="G27"/>
      <c r="H27"/>
      <c r="I27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H11:H13"/>
    <mergeCell ref="A14:A16"/>
    <mergeCell ref="H14:H16"/>
    <mergeCell ref="B11:B12"/>
    <mergeCell ref="B14:B15"/>
    <mergeCell ref="A23:A25"/>
    <mergeCell ref="H23:H25"/>
    <mergeCell ref="A17:A19"/>
    <mergeCell ref="H17:H19"/>
    <mergeCell ref="A20:A22"/>
    <mergeCell ref="B20:B21"/>
    <mergeCell ref="B23:B24"/>
    <mergeCell ref="H20:H22"/>
    <mergeCell ref="B17:B1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N13" sqref="N13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149</v>
      </c>
      <c r="B2" s="65"/>
      <c r="C2" s="65"/>
      <c r="D2" s="65"/>
      <c r="E2" s="66"/>
      <c r="G2" s="13">
        <v>1</v>
      </c>
      <c r="H2" s="13" t="s">
        <v>102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103</v>
      </c>
    </row>
    <row r="4" spans="7:8" ht="19.5" customHeight="1">
      <c r="G4" s="13">
        <v>3</v>
      </c>
      <c r="H4" s="13" t="s">
        <v>104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105</v>
      </c>
    </row>
    <row r="6" spans="1:10" ht="19.5" customHeight="1">
      <c r="A6" s="70"/>
      <c r="B6" s="70"/>
      <c r="D6" s="70"/>
      <c r="E6" s="70"/>
      <c r="G6" s="13">
        <v>5</v>
      </c>
      <c r="H6" s="13" t="s">
        <v>106</v>
      </c>
      <c r="J6" s="3"/>
    </row>
    <row r="7" spans="7:10" ht="19.5" customHeight="1">
      <c r="G7" s="13">
        <v>6</v>
      </c>
      <c r="H7" s="13" t="s">
        <v>107</v>
      </c>
      <c r="J7" s="3"/>
    </row>
    <row r="8" spans="4:10" ht="19.5" customHeight="1">
      <c r="D8" s="70"/>
      <c r="E8" s="70"/>
      <c r="G8" s="3"/>
      <c r="H8" s="3"/>
      <c r="J8" s="3"/>
    </row>
    <row r="9" ht="14.25" thickBot="1">
      <c r="J9" s="3"/>
    </row>
    <row r="10" spans="1:10" ht="24.75" customHeight="1" thickBot="1">
      <c r="A10" s="36" t="s">
        <v>0</v>
      </c>
      <c r="B10" s="37" t="s">
        <v>1</v>
      </c>
      <c r="C10" s="97" t="s">
        <v>2</v>
      </c>
      <c r="D10" s="97"/>
      <c r="E10" s="97"/>
      <c r="F10" s="97"/>
      <c r="G10" s="97"/>
      <c r="H10" s="37" t="s">
        <v>3</v>
      </c>
      <c r="I10" s="38" t="s">
        <v>4</v>
      </c>
      <c r="J10" s="3"/>
    </row>
    <row r="11" spans="1:13" ht="30" customHeight="1">
      <c r="A11" s="85">
        <v>1</v>
      </c>
      <c r="B11" s="88">
        <v>44072</v>
      </c>
      <c r="C11" s="32">
        <v>3</v>
      </c>
      <c r="D11" s="34" t="str">
        <f aca="true" t="shared" si="0" ref="D11:D25">IF(C11=0,"",VLOOKUP(C11,$G$2:$H$8,2))</f>
        <v>各務原西A</v>
      </c>
      <c r="E11" s="50" t="s">
        <v>189</v>
      </c>
      <c r="F11" s="32">
        <v>4</v>
      </c>
      <c r="G11" s="34" t="str">
        <f aca="true" t="shared" si="1" ref="G11:G25">IF(F11=0,"",VLOOKUP(F11,$G$2:$H$8,2))</f>
        <v>加納</v>
      </c>
      <c r="H11" s="91" t="s">
        <v>108</v>
      </c>
      <c r="I11" s="27">
        <v>0.375</v>
      </c>
      <c r="J11" s="3"/>
      <c r="L11" s="3"/>
      <c r="M11" s="3"/>
    </row>
    <row r="12" spans="1:13" ht="30" customHeight="1">
      <c r="A12" s="86"/>
      <c r="B12" s="89"/>
      <c r="C12" s="13">
        <v>2</v>
      </c>
      <c r="D12" s="1" t="str">
        <f t="shared" si="0"/>
        <v>羽島北</v>
      </c>
      <c r="E12" s="46" t="s">
        <v>190</v>
      </c>
      <c r="F12" s="13">
        <v>5</v>
      </c>
      <c r="G12" s="1" t="str">
        <f t="shared" si="1"/>
        <v>岐阜北</v>
      </c>
      <c r="H12" s="92"/>
      <c r="I12" s="28">
        <v>0.4479166666666667</v>
      </c>
      <c r="J12" s="3"/>
      <c r="L12" s="3"/>
      <c r="M12" s="3"/>
    </row>
    <row r="13" spans="1:13" ht="30" customHeight="1" thickBot="1">
      <c r="A13" s="87"/>
      <c r="B13" s="90"/>
      <c r="C13" s="33">
        <v>1</v>
      </c>
      <c r="D13" s="35" t="str">
        <f t="shared" si="0"/>
        <v>各務原C</v>
      </c>
      <c r="E13" s="51" t="s">
        <v>184</v>
      </c>
      <c r="F13" s="33">
        <v>6</v>
      </c>
      <c r="G13" s="35" t="str">
        <f t="shared" si="1"/>
        <v>県岐阜商業C</v>
      </c>
      <c r="H13" s="93"/>
      <c r="I13" s="29">
        <v>0.5208333333333334</v>
      </c>
      <c r="J13" s="3"/>
      <c r="L13" s="8"/>
      <c r="M13" s="8"/>
    </row>
    <row r="14" spans="1:13" ht="30" customHeight="1">
      <c r="A14" s="94">
        <v>2</v>
      </c>
      <c r="B14" s="96">
        <v>44079</v>
      </c>
      <c r="C14" s="19">
        <v>1</v>
      </c>
      <c r="D14" s="6" t="str">
        <f t="shared" si="0"/>
        <v>各務原C</v>
      </c>
      <c r="E14" s="52" t="s">
        <v>191</v>
      </c>
      <c r="F14" s="19">
        <v>5</v>
      </c>
      <c r="G14" s="6" t="str">
        <f t="shared" si="1"/>
        <v>岐阜北</v>
      </c>
      <c r="H14" s="77" t="s">
        <v>109</v>
      </c>
      <c r="I14" s="30">
        <v>0.375</v>
      </c>
      <c r="J14" s="3"/>
      <c r="L14" s="3"/>
      <c r="M14" s="3"/>
    </row>
    <row r="15" spans="1:13" ht="30" customHeight="1">
      <c r="A15" s="86"/>
      <c r="B15" s="92"/>
      <c r="C15" s="13">
        <v>6</v>
      </c>
      <c r="D15" s="1" t="str">
        <f t="shared" si="0"/>
        <v>県岐阜商業C</v>
      </c>
      <c r="E15" s="46" t="s">
        <v>192</v>
      </c>
      <c r="F15" s="13">
        <v>4</v>
      </c>
      <c r="G15" s="1" t="str">
        <f t="shared" si="1"/>
        <v>加納</v>
      </c>
      <c r="H15" s="92"/>
      <c r="I15" s="28">
        <v>0.4479166666666667</v>
      </c>
      <c r="J15" s="3"/>
      <c r="L15" s="3"/>
      <c r="M15" s="3"/>
    </row>
    <row r="16" spans="1:13" ht="30" customHeight="1" thickBot="1">
      <c r="A16" s="95"/>
      <c r="B16" s="24">
        <v>44080</v>
      </c>
      <c r="C16" s="25">
        <v>2</v>
      </c>
      <c r="D16" s="23" t="str">
        <f t="shared" si="0"/>
        <v>羽島北</v>
      </c>
      <c r="E16" s="53" t="s">
        <v>193</v>
      </c>
      <c r="F16" s="25">
        <v>3</v>
      </c>
      <c r="G16" s="23" t="str">
        <f t="shared" si="1"/>
        <v>各務原西A</v>
      </c>
      <c r="H16" s="25" t="s">
        <v>110</v>
      </c>
      <c r="I16" s="31">
        <v>0.4583333333333333</v>
      </c>
      <c r="J16" s="3"/>
      <c r="L16" s="8"/>
      <c r="M16" s="8"/>
    </row>
    <row r="17" spans="1:13" ht="30" customHeight="1">
      <c r="A17" s="85">
        <v>3</v>
      </c>
      <c r="B17" s="88">
        <v>44087</v>
      </c>
      <c r="C17" s="32">
        <v>4</v>
      </c>
      <c r="D17" s="34" t="str">
        <f t="shared" si="0"/>
        <v>加納</v>
      </c>
      <c r="E17" s="34" t="s">
        <v>5</v>
      </c>
      <c r="F17" s="32">
        <v>2</v>
      </c>
      <c r="G17" s="34" t="str">
        <f t="shared" si="1"/>
        <v>羽島北</v>
      </c>
      <c r="H17" s="91" t="s">
        <v>105</v>
      </c>
      <c r="I17" s="27">
        <v>0.375</v>
      </c>
      <c r="J17" s="3"/>
      <c r="L17" s="3"/>
      <c r="M17" s="3"/>
    </row>
    <row r="18" spans="1:13" ht="30" customHeight="1">
      <c r="A18" s="86"/>
      <c r="B18" s="89"/>
      <c r="C18" s="13">
        <v>5</v>
      </c>
      <c r="D18" s="1" t="str">
        <f t="shared" si="0"/>
        <v>岐阜北</v>
      </c>
      <c r="E18" s="1" t="s">
        <v>5</v>
      </c>
      <c r="F18" s="13">
        <v>6</v>
      </c>
      <c r="G18" s="1" t="str">
        <f t="shared" si="1"/>
        <v>県岐阜商業C</v>
      </c>
      <c r="H18" s="92"/>
      <c r="I18" s="28">
        <v>0.4479166666666667</v>
      </c>
      <c r="J18" s="3"/>
      <c r="L18" s="3"/>
      <c r="M18" s="3"/>
    </row>
    <row r="19" spans="1:10" ht="30" customHeight="1" thickBot="1">
      <c r="A19" s="87"/>
      <c r="B19" s="90"/>
      <c r="C19" s="33">
        <v>1</v>
      </c>
      <c r="D19" s="35" t="str">
        <f t="shared" si="0"/>
        <v>各務原C</v>
      </c>
      <c r="E19" s="35" t="s">
        <v>5</v>
      </c>
      <c r="F19" s="33">
        <v>3</v>
      </c>
      <c r="G19" s="35" t="str">
        <f t="shared" si="1"/>
        <v>各務原西A</v>
      </c>
      <c r="H19" s="93"/>
      <c r="I19" s="29">
        <v>0.5208333333333334</v>
      </c>
      <c r="J19" s="3"/>
    </row>
    <row r="20" spans="1:13" ht="30" customHeight="1">
      <c r="A20" s="94">
        <v>4</v>
      </c>
      <c r="B20" s="96">
        <v>44143</v>
      </c>
      <c r="C20" s="19">
        <v>5</v>
      </c>
      <c r="D20" s="6" t="str">
        <f t="shared" si="0"/>
        <v>岐阜北</v>
      </c>
      <c r="E20" s="6" t="s">
        <v>5</v>
      </c>
      <c r="F20" s="19">
        <v>3</v>
      </c>
      <c r="G20" s="6" t="str">
        <f t="shared" si="1"/>
        <v>各務原西A</v>
      </c>
      <c r="H20" s="77" t="s">
        <v>106</v>
      </c>
      <c r="I20" s="30">
        <v>0.3958333333333333</v>
      </c>
      <c r="J20" s="3"/>
      <c r="L20" s="3"/>
      <c r="M20" s="3"/>
    </row>
    <row r="21" spans="1:13" ht="30" customHeight="1">
      <c r="A21" s="86"/>
      <c r="B21" s="89"/>
      <c r="C21" s="13">
        <v>1</v>
      </c>
      <c r="D21" s="1" t="str">
        <f t="shared" si="0"/>
        <v>各務原C</v>
      </c>
      <c r="E21" s="1" t="s">
        <v>5</v>
      </c>
      <c r="F21" s="13">
        <v>4</v>
      </c>
      <c r="G21" s="1" t="str">
        <f t="shared" si="1"/>
        <v>加納</v>
      </c>
      <c r="H21" s="92"/>
      <c r="I21" s="28">
        <v>0.46875</v>
      </c>
      <c r="J21" s="3"/>
      <c r="L21" s="3"/>
      <c r="M21" s="3"/>
    </row>
    <row r="22" spans="1:10" ht="30" customHeight="1" thickBot="1">
      <c r="A22" s="95"/>
      <c r="B22" s="78"/>
      <c r="C22" s="25">
        <v>2</v>
      </c>
      <c r="D22" s="23" t="str">
        <f t="shared" si="0"/>
        <v>羽島北</v>
      </c>
      <c r="E22" s="23" t="s">
        <v>5</v>
      </c>
      <c r="F22" s="25">
        <v>6</v>
      </c>
      <c r="G22" s="23" t="str">
        <f t="shared" si="1"/>
        <v>県岐阜商業C</v>
      </c>
      <c r="H22" s="75"/>
      <c r="I22" s="31">
        <v>0.625</v>
      </c>
      <c r="J22" s="3"/>
    </row>
    <row r="23" spans="1:13" ht="30" customHeight="1">
      <c r="A23" s="85">
        <v>5</v>
      </c>
      <c r="B23" s="88">
        <v>44150</v>
      </c>
      <c r="C23" s="32">
        <v>3</v>
      </c>
      <c r="D23" s="34" t="str">
        <f t="shared" si="0"/>
        <v>各務原西A</v>
      </c>
      <c r="E23" s="34" t="s">
        <v>5</v>
      </c>
      <c r="F23" s="32">
        <v>6</v>
      </c>
      <c r="G23" s="34" t="str">
        <f t="shared" si="1"/>
        <v>県岐阜商業C</v>
      </c>
      <c r="H23" s="91" t="s">
        <v>108</v>
      </c>
      <c r="I23" s="27">
        <v>0.3958333333333333</v>
      </c>
      <c r="J23" s="3"/>
      <c r="L23" s="3"/>
      <c r="M23" s="3"/>
    </row>
    <row r="24" spans="1:13" ht="30" customHeight="1">
      <c r="A24" s="86"/>
      <c r="B24" s="89"/>
      <c r="C24" s="13">
        <v>1</v>
      </c>
      <c r="D24" s="1" t="str">
        <f t="shared" si="0"/>
        <v>各務原C</v>
      </c>
      <c r="E24" s="1" t="s">
        <v>5</v>
      </c>
      <c r="F24" s="13">
        <v>2</v>
      </c>
      <c r="G24" s="1" t="str">
        <f t="shared" si="1"/>
        <v>羽島北</v>
      </c>
      <c r="H24" s="92"/>
      <c r="I24" s="28">
        <v>0.46875</v>
      </c>
      <c r="J24" s="3"/>
      <c r="L24" s="3"/>
      <c r="M24" s="3"/>
    </row>
    <row r="25" spans="1:10" ht="30" customHeight="1" thickBot="1">
      <c r="A25" s="87"/>
      <c r="B25" s="90"/>
      <c r="C25" s="33">
        <v>4</v>
      </c>
      <c r="D25" s="35" t="str">
        <f t="shared" si="0"/>
        <v>加納</v>
      </c>
      <c r="E25" s="35" t="s">
        <v>5</v>
      </c>
      <c r="F25" s="33">
        <v>5</v>
      </c>
      <c r="G25" s="35" t="str">
        <f t="shared" si="1"/>
        <v>岐阜北</v>
      </c>
      <c r="H25" s="93"/>
      <c r="I25" s="29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H14:H15"/>
    <mergeCell ref="B14:B15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1"/>
  <sheetViews>
    <sheetView zoomScalePageLayoutView="0" workbookViewId="0" topLeftCell="A1">
      <selection activeCell="N12" sqref="N12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104" t="s">
        <v>22</v>
      </c>
      <c r="B2" s="105"/>
      <c r="C2" s="105"/>
      <c r="D2" s="105"/>
      <c r="E2" s="106"/>
      <c r="G2" s="13">
        <v>1</v>
      </c>
      <c r="H2" s="14" t="s">
        <v>30</v>
      </c>
    </row>
    <row r="3" spans="1:8" ht="19.5" customHeight="1" thickBot="1">
      <c r="A3" s="107"/>
      <c r="B3" s="108"/>
      <c r="C3" s="108"/>
      <c r="D3" s="108"/>
      <c r="E3" s="109"/>
      <c r="G3" s="13">
        <v>2</v>
      </c>
      <c r="H3" s="13" t="s">
        <v>31</v>
      </c>
    </row>
    <row r="4" spans="7:8" ht="19.5" customHeight="1">
      <c r="G4" s="13">
        <v>3</v>
      </c>
      <c r="H4" s="13" t="s">
        <v>32</v>
      </c>
    </row>
    <row r="5" spans="1:8" ht="19.5" customHeight="1">
      <c r="A5" s="70"/>
      <c r="B5" s="70"/>
      <c r="D5" s="71">
        <f>IF(C5=0,"",VLOOKUP(C5,$G$2:$H$7,2))</f>
      </c>
      <c r="E5" s="71"/>
      <c r="G5" s="13">
        <v>4</v>
      </c>
      <c r="H5" s="13" t="s">
        <v>33</v>
      </c>
    </row>
    <row r="6" spans="1:10" ht="19.5" customHeight="1">
      <c r="A6" s="70"/>
      <c r="B6" s="70"/>
      <c r="D6" s="70"/>
      <c r="E6" s="70"/>
      <c r="G6" s="13">
        <v>5</v>
      </c>
      <c r="H6" s="13" t="s">
        <v>34</v>
      </c>
      <c r="J6" s="3"/>
    </row>
    <row r="7" spans="4:10" ht="19.5" customHeight="1">
      <c r="D7" s="70"/>
      <c r="E7" s="70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80" t="s">
        <v>2</v>
      </c>
      <c r="D9" s="81"/>
      <c r="E9" s="81"/>
      <c r="F9" s="81"/>
      <c r="G9" s="82"/>
      <c r="H9" s="13" t="s">
        <v>3</v>
      </c>
      <c r="I9" s="15" t="s">
        <v>4</v>
      </c>
      <c r="J9" s="3"/>
    </row>
    <row r="10" spans="1:13" ht="30" customHeight="1">
      <c r="A10" s="92">
        <v>1</v>
      </c>
      <c r="B10" s="102" t="s">
        <v>24</v>
      </c>
      <c r="C10" s="13">
        <v>1</v>
      </c>
      <c r="D10" s="14" t="str">
        <f aca="true" t="shared" si="0" ref="D10:D19">IF(C10=0,"",VLOOKUP(C10,$G$2:$H$6,2))</f>
        <v>クラーク記念国際</v>
      </c>
      <c r="E10" s="13" t="s">
        <v>182</v>
      </c>
      <c r="F10" s="13">
        <v>4</v>
      </c>
      <c r="G10" s="13" t="str">
        <f aca="true" t="shared" si="1" ref="G10:G19">IF(F10=0,"",VLOOKUP(F10,$G$2:$H$6,2))</f>
        <v>岐阜工業C</v>
      </c>
      <c r="H10" s="99" t="s">
        <v>35</v>
      </c>
      <c r="I10" s="17">
        <v>0.4166666666666667</v>
      </c>
      <c r="J10" s="3"/>
      <c r="L10" s="3"/>
      <c r="M10" s="3"/>
    </row>
    <row r="11" spans="1:13" ht="30" customHeight="1">
      <c r="A11" s="92"/>
      <c r="B11" s="103"/>
      <c r="C11" s="13">
        <v>2</v>
      </c>
      <c r="D11" s="13" t="str">
        <f t="shared" si="0"/>
        <v>各務原西B</v>
      </c>
      <c r="E11" s="13" t="s">
        <v>181</v>
      </c>
      <c r="F11" s="13">
        <v>5</v>
      </c>
      <c r="G11" s="13" t="str">
        <f t="shared" si="1"/>
        <v>岐阜清流</v>
      </c>
      <c r="H11" s="99"/>
      <c r="I11" s="18">
        <v>0.5</v>
      </c>
      <c r="J11" s="3"/>
      <c r="L11" s="3"/>
      <c r="M11" s="3"/>
    </row>
    <row r="12" spans="1:13" ht="30" customHeight="1">
      <c r="A12" s="92">
        <v>2</v>
      </c>
      <c r="B12" s="98" t="s">
        <v>25</v>
      </c>
      <c r="C12" s="13">
        <v>5</v>
      </c>
      <c r="D12" s="13" t="str">
        <f t="shared" si="0"/>
        <v>岐阜清流</v>
      </c>
      <c r="E12" s="13" t="s">
        <v>194</v>
      </c>
      <c r="F12" s="13">
        <v>3</v>
      </c>
      <c r="G12" s="13" t="str">
        <f t="shared" si="1"/>
        <v>羽島</v>
      </c>
      <c r="H12" s="99" t="s">
        <v>35</v>
      </c>
      <c r="I12" s="47">
        <v>0.3958333333333333</v>
      </c>
      <c r="J12" s="3"/>
      <c r="L12" s="3"/>
      <c r="M12" s="3"/>
    </row>
    <row r="13" spans="1:13" ht="30" customHeight="1">
      <c r="A13" s="92"/>
      <c r="B13" s="89"/>
      <c r="C13" s="13">
        <v>4</v>
      </c>
      <c r="D13" s="13" t="str">
        <f t="shared" si="0"/>
        <v>岐阜工業C</v>
      </c>
      <c r="E13" s="13" t="s">
        <v>195</v>
      </c>
      <c r="F13" s="13">
        <v>2</v>
      </c>
      <c r="G13" s="13" t="str">
        <f t="shared" si="1"/>
        <v>各務原西B</v>
      </c>
      <c r="H13" s="99"/>
      <c r="I13" s="48">
        <v>0.4791666666666667</v>
      </c>
      <c r="J13" s="3"/>
      <c r="L13" s="3"/>
      <c r="M13" s="3"/>
    </row>
    <row r="14" spans="1:13" ht="30" customHeight="1">
      <c r="A14" s="92">
        <v>3</v>
      </c>
      <c r="B14" s="100" t="s">
        <v>26</v>
      </c>
      <c r="C14" s="13">
        <v>2</v>
      </c>
      <c r="D14" s="13" t="str">
        <f t="shared" si="0"/>
        <v>各務原西B</v>
      </c>
      <c r="E14" s="13" t="s">
        <v>37</v>
      </c>
      <c r="F14" s="13">
        <v>1</v>
      </c>
      <c r="G14" s="14" t="str">
        <f t="shared" si="1"/>
        <v>クラーク記念国際</v>
      </c>
      <c r="H14" s="99" t="s">
        <v>36</v>
      </c>
      <c r="I14" s="17">
        <v>0.4166666666666667</v>
      </c>
      <c r="J14" s="3"/>
      <c r="L14" s="3"/>
      <c r="M14" s="3"/>
    </row>
    <row r="15" spans="1:13" ht="30" customHeight="1">
      <c r="A15" s="92"/>
      <c r="B15" s="101"/>
      <c r="C15" s="13">
        <v>3</v>
      </c>
      <c r="D15" s="13" t="str">
        <f t="shared" si="0"/>
        <v>羽島</v>
      </c>
      <c r="E15" s="13" t="s">
        <v>38</v>
      </c>
      <c r="F15" s="13">
        <v>4</v>
      </c>
      <c r="G15" s="13" t="str">
        <f t="shared" si="1"/>
        <v>岐阜工業C</v>
      </c>
      <c r="H15" s="92"/>
      <c r="I15" s="18">
        <v>0.5</v>
      </c>
      <c r="J15" s="3"/>
      <c r="L15" s="3"/>
      <c r="M15" s="3"/>
    </row>
    <row r="16" spans="1:13" ht="30" customHeight="1">
      <c r="A16" s="92">
        <v>4</v>
      </c>
      <c r="B16" s="98" t="s">
        <v>27</v>
      </c>
      <c r="C16" s="13">
        <v>3</v>
      </c>
      <c r="D16" s="13" t="str">
        <f t="shared" si="0"/>
        <v>羽島</v>
      </c>
      <c r="E16" s="13" t="s">
        <v>38</v>
      </c>
      <c r="F16" s="13">
        <v>2</v>
      </c>
      <c r="G16" s="13" t="str">
        <f t="shared" si="1"/>
        <v>各務原西B</v>
      </c>
      <c r="H16" s="99" t="s">
        <v>35</v>
      </c>
      <c r="I16" s="17">
        <v>0.4166666666666667</v>
      </c>
      <c r="J16" s="3"/>
      <c r="L16" s="3"/>
      <c r="M16" s="3"/>
    </row>
    <row r="17" spans="1:13" ht="30" customHeight="1">
      <c r="A17" s="92"/>
      <c r="B17" s="89"/>
      <c r="C17" s="13">
        <v>5</v>
      </c>
      <c r="D17" s="13" t="str">
        <f t="shared" si="0"/>
        <v>岐阜清流</v>
      </c>
      <c r="E17" s="13" t="s">
        <v>39</v>
      </c>
      <c r="F17" s="13">
        <v>1</v>
      </c>
      <c r="G17" s="16" t="str">
        <f t="shared" si="1"/>
        <v>クラーク記念国際</v>
      </c>
      <c r="H17" s="99"/>
      <c r="I17" s="18">
        <v>0.5</v>
      </c>
      <c r="J17" s="3"/>
      <c r="L17" s="3"/>
      <c r="M17" s="3"/>
    </row>
    <row r="18" spans="1:13" ht="30" customHeight="1">
      <c r="A18" s="92">
        <v>5</v>
      </c>
      <c r="B18" s="98" t="s">
        <v>28</v>
      </c>
      <c r="C18" s="13">
        <v>4</v>
      </c>
      <c r="D18" s="13" t="str">
        <f t="shared" si="0"/>
        <v>岐阜工業C</v>
      </c>
      <c r="E18" s="13" t="s">
        <v>40</v>
      </c>
      <c r="F18" s="13">
        <v>5</v>
      </c>
      <c r="G18" s="13" t="str">
        <f t="shared" si="1"/>
        <v>岐阜清流</v>
      </c>
      <c r="H18" s="99" t="s">
        <v>35</v>
      </c>
      <c r="I18" s="17">
        <v>0.4166666666666667</v>
      </c>
      <c r="J18" s="3"/>
      <c r="L18" s="3"/>
      <c r="M18" s="3"/>
    </row>
    <row r="19" spans="1:13" ht="30" customHeight="1">
      <c r="A19" s="92"/>
      <c r="B19" s="89"/>
      <c r="C19" s="13">
        <v>1</v>
      </c>
      <c r="D19" s="14" t="str">
        <f t="shared" si="0"/>
        <v>クラーク記念国際</v>
      </c>
      <c r="E19" s="13" t="s">
        <v>37</v>
      </c>
      <c r="F19" s="13">
        <v>3</v>
      </c>
      <c r="G19" s="13" t="str">
        <f t="shared" si="1"/>
        <v>羽島</v>
      </c>
      <c r="H19" s="99"/>
      <c r="I19" s="18">
        <v>0.5</v>
      </c>
      <c r="J19" s="3"/>
      <c r="L19" s="3"/>
      <c r="M19" s="3"/>
    </row>
    <row r="20" spans="1:9" ht="30" customHeight="1">
      <c r="A20" s="92" t="s">
        <v>23</v>
      </c>
      <c r="B20" s="98" t="s">
        <v>29</v>
      </c>
      <c r="C20" s="13"/>
      <c r="D20" s="13"/>
      <c r="E20" s="13"/>
      <c r="F20" s="13"/>
      <c r="G20" s="13"/>
      <c r="H20" s="99" t="s">
        <v>35</v>
      </c>
      <c r="I20" s="17"/>
    </row>
    <row r="21" spans="1:9" ht="30" customHeight="1">
      <c r="A21" s="92"/>
      <c r="B21" s="89"/>
      <c r="C21" s="13"/>
      <c r="D21" s="14"/>
      <c r="E21" s="13"/>
      <c r="F21" s="13"/>
      <c r="G21" s="13"/>
      <c r="H21" s="99"/>
      <c r="I21" s="18"/>
    </row>
  </sheetData>
  <sheetProtection/>
  <mergeCells count="25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4:A15"/>
    <mergeCell ref="B14:B15"/>
    <mergeCell ref="H14:H15"/>
    <mergeCell ref="A16:A17"/>
    <mergeCell ref="B16:B17"/>
    <mergeCell ref="H16:H17"/>
    <mergeCell ref="A18:A19"/>
    <mergeCell ref="B18:B19"/>
    <mergeCell ref="H18:H19"/>
    <mergeCell ref="A20:A21"/>
    <mergeCell ref="B20:B21"/>
    <mergeCell ref="H20:H21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7">
      <selection activeCell="L13" sqref="L13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90</v>
      </c>
      <c r="B2" s="65"/>
      <c r="C2" s="65"/>
      <c r="D2" s="65"/>
      <c r="E2" s="66"/>
      <c r="G2" s="13" t="s">
        <v>65</v>
      </c>
      <c r="H2" s="13" t="s">
        <v>57</v>
      </c>
    </row>
    <row r="3" spans="1:8" ht="19.5" customHeight="1" thickBot="1">
      <c r="A3" s="67"/>
      <c r="B3" s="68"/>
      <c r="C3" s="68"/>
      <c r="D3" s="68"/>
      <c r="E3" s="69"/>
      <c r="G3" s="13" t="s">
        <v>66</v>
      </c>
      <c r="H3" s="13" t="s">
        <v>58</v>
      </c>
    </row>
    <row r="4" spans="7:8" ht="19.5" customHeight="1">
      <c r="G4" s="13" t="s">
        <v>67</v>
      </c>
      <c r="H4" s="13" t="s">
        <v>60</v>
      </c>
    </row>
    <row r="5" spans="1:8" ht="19.5" customHeight="1">
      <c r="A5" s="70"/>
      <c r="B5" s="70"/>
      <c r="D5" s="71">
        <f>IF(C5=0,"",VLOOKUP(C5,$G$2:$H$7,2))</f>
      </c>
      <c r="E5" s="71"/>
      <c r="G5" s="13" t="s">
        <v>61</v>
      </c>
      <c r="H5" s="13" t="s">
        <v>62</v>
      </c>
    </row>
    <row r="6" spans="1:10" ht="19.5" customHeight="1">
      <c r="A6" s="70"/>
      <c r="B6" s="70"/>
      <c r="D6" s="70"/>
      <c r="E6" s="70"/>
      <c r="G6" s="13" t="s">
        <v>68</v>
      </c>
      <c r="H6" s="13" t="s">
        <v>64</v>
      </c>
      <c r="J6" s="3"/>
    </row>
    <row r="7" spans="4:10" ht="19.5" customHeight="1">
      <c r="D7" s="70"/>
      <c r="E7" s="70"/>
      <c r="G7" s="3"/>
      <c r="H7" s="3"/>
      <c r="J7" s="3"/>
    </row>
    <row r="8" ht="13.5">
      <c r="J8" s="3"/>
    </row>
    <row r="9" spans="1:10" ht="24.75" customHeight="1">
      <c r="A9" s="13" t="s">
        <v>0</v>
      </c>
      <c r="B9" s="13" t="s">
        <v>1</v>
      </c>
      <c r="C9" s="80" t="s">
        <v>2</v>
      </c>
      <c r="D9" s="81"/>
      <c r="E9" s="81"/>
      <c r="F9" s="81"/>
      <c r="G9" s="82"/>
      <c r="H9" s="13" t="s">
        <v>3</v>
      </c>
      <c r="I9" s="15" t="s">
        <v>4</v>
      </c>
      <c r="J9" s="3"/>
    </row>
    <row r="10" spans="1:13" ht="30" customHeight="1">
      <c r="A10" s="92">
        <v>1</v>
      </c>
      <c r="B10" s="89">
        <v>44072</v>
      </c>
      <c r="C10" s="20" t="s">
        <v>69</v>
      </c>
      <c r="D10" s="20" t="str">
        <f aca="true" t="shared" si="0" ref="D10:D19">IF(C10=0,"",VLOOKUP(C10,$G$2:$H$7,2))</f>
        <v>大垣西</v>
      </c>
      <c r="E10" s="20" t="s">
        <v>176</v>
      </c>
      <c r="F10" s="20" t="s">
        <v>74</v>
      </c>
      <c r="G10" s="20" t="str">
        <f aca="true" t="shared" si="1" ref="G10:G19">IF(F10=0,"",VLOOKUP(F10,$G$2:$H$7,2))</f>
        <v>大垣日大B</v>
      </c>
      <c r="H10" s="110" t="s">
        <v>70</v>
      </c>
      <c r="I10" s="21">
        <v>0.4166666666666667</v>
      </c>
      <c r="J10" s="3"/>
      <c r="L10" s="3"/>
      <c r="M10" s="3"/>
    </row>
    <row r="11" spans="1:13" ht="30" customHeight="1">
      <c r="A11" s="92"/>
      <c r="B11" s="111"/>
      <c r="C11" s="20" t="s">
        <v>61</v>
      </c>
      <c r="D11" s="20" t="str">
        <f t="shared" si="0"/>
        <v>池田</v>
      </c>
      <c r="E11" s="20" t="s">
        <v>177</v>
      </c>
      <c r="F11" s="20" t="s">
        <v>63</v>
      </c>
      <c r="G11" s="20" t="str">
        <f t="shared" si="1"/>
        <v>大垣工業B</v>
      </c>
      <c r="H11" s="110"/>
      <c r="I11" s="22">
        <v>0.4791666666666667</v>
      </c>
      <c r="J11" s="3"/>
      <c r="L11" s="3"/>
      <c r="M11" s="3"/>
    </row>
    <row r="12" spans="1:13" ht="30" customHeight="1">
      <c r="A12" s="92">
        <v>2</v>
      </c>
      <c r="B12" s="89">
        <v>44079</v>
      </c>
      <c r="C12" s="20" t="s">
        <v>63</v>
      </c>
      <c r="D12" s="20" t="str">
        <f t="shared" si="0"/>
        <v>大垣工業B</v>
      </c>
      <c r="E12" s="55" t="s">
        <v>188</v>
      </c>
      <c r="F12" s="20" t="s">
        <v>76</v>
      </c>
      <c r="G12" s="20" t="str">
        <f t="shared" si="1"/>
        <v>大垣西</v>
      </c>
      <c r="H12" s="110" t="s">
        <v>71</v>
      </c>
      <c r="I12" s="22">
        <v>0.375</v>
      </c>
      <c r="J12" s="3"/>
      <c r="L12" s="3"/>
      <c r="M12" s="3"/>
    </row>
    <row r="13" spans="1:13" ht="30" customHeight="1">
      <c r="A13" s="92"/>
      <c r="B13" s="111"/>
      <c r="C13" s="20" t="s">
        <v>77</v>
      </c>
      <c r="D13" s="20" t="str">
        <f t="shared" si="0"/>
        <v>大垣養老</v>
      </c>
      <c r="E13" s="55" t="s">
        <v>203</v>
      </c>
      <c r="F13" s="20" t="s">
        <v>78</v>
      </c>
      <c r="G13" s="20" t="str">
        <f t="shared" si="1"/>
        <v>池田</v>
      </c>
      <c r="H13" s="110"/>
      <c r="I13" s="22">
        <v>0.4375</v>
      </c>
      <c r="J13" s="3"/>
      <c r="L13" s="3"/>
      <c r="M13" s="3"/>
    </row>
    <row r="14" spans="1:13" ht="30" customHeight="1">
      <c r="A14" s="92">
        <v>3</v>
      </c>
      <c r="B14" s="89">
        <v>44086</v>
      </c>
      <c r="C14" s="20" t="s">
        <v>79</v>
      </c>
      <c r="D14" s="20" t="str">
        <f t="shared" si="0"/>
        <v>大垣養老</v>
      </c>
      <c r="E14" s="20" t="s">
        <v>5</v>
      </c>
      <c r="F14" s="20" t="s">
        <v>80</v>
      </c>
      <c r="G14" s="20" t="str">
        <f t="shared" si="1"/>
        <v>大垣工業B</v>
      </c>
      <c r="H14" s="110" t="s">
        <v>72</v>
      </c>
      <c r="I14" s="22">
        <v>0.4166666666666667</v>
      </c>
      <c r="J14" s="3"/>
      <c r="L14" s="3"/>
      <c r="M14" s="3"/>
    </row>
    <row r="15" spans="1:13" ht="30" customHeight="1">
      <c r="A15" s="92"/>
      <c r="B15" s="89"/>
      <c r="C15" s="20" t="s">
        <v>81</v>
      </c>
      <c r="D15" s="20" t="str">
        <f t="shared" si="0"/>
        <v>池田</v>
      </c>
      <c r="E15" s="20" t="s">
        <v>82</v>
      </c>
      <c r="F15" s="20" t="s">
        <v>83</v>
      </c>
      <c r="G15" s="20" t="str">
        <f t="shared" si="1"/>
        <v>大垣日大B</v>
      </c>
      <c r="H15" s="110"/>
      <c r="I15" s="22">
        <v>0.4791666666666667</v>
      </c>
      <c r="J15" s="3"/>
      <c r="L15" s="3"/>
      <c r="M15" s="3"/>
    </row>
    <row r="16" spans="1:13" ht="30" customHeight="1">
      <c r="A16" s="92">
        <v>4</v>
      </c>
      <c r="B16" s="89">
        <v>44095</v>
      </c>
      <c r="C16" s="20" t="s">
        <v>84</v>
      </c>
      <c r="D16" s="20" t="str">
        <f t="shared" si="0"/>
        <v>大垣西</v>
      </c>
      <c r="E16" s="20" t="s">
        <v>85</v>
      </c>
      <c r="F16" s="20" t="s">
        <v>61</v>
      </c>
      <c r="G16" s="20" t="str">
        <f t="shared" si="1"/>
        <v>池田</v>
      </c>
      <c r="H16" s="110" t="s">
        <v>73</v>
      </c>
      <c r="I16" s="22">
        <v>0.4166666666666667</v>
      </c>
      <c r="J16" s="3"/>
      <c r="L16" s="3"/>
      <c r="M16" s="3"/>
    </row>
    <row r="17" spans="1:13" ht="30" customHeight="1">
      <c r="A17" s="92"/>
      <c r="B17" s="89"/>
      <c r="C17" s="20" t="s">
        <v>56</v>
      </c>
      <c r="D17" s="20" t="str">
        <f t="shared" si="0"/>
        <v>大垣養老</v>
      </c>
      <c r="E17" s="20" t="s">
        <v>5</v>
      </c>
      <c r="F17" s="20" t="s">
        <v>59</v>
      </c>
      <c r="G17" s="20" t="str">
        <f t="shared" si="1"/>
        <v>大垣日大B</v>
      </c>
      <c r="H17" s="110"/>
      <c r="I17" s="22">
        <v>0.4791666666666667</v>
      </c>
      <c r="J17" s="3"/>
      <c r="L17" s="3"/>
      <c r="M17" s="3"/>
    </row>
    <row r="18" spans="1:13" ht="30" customHeight="1">
      <c r="A18" s="92">
        <v>5</v>
      </c>
      <c r="B18" s="89">
        <v>44157</v>
      </c>
      <c r="C18" s="20" t="s">
        <v>63</v>
      </c>
      <c r="D18" s="20" t="str">
        <f t="shared" si="0"/>
        <v>大垣工業B</v>
      </c>
      <c r="E18" s="20" t="s">
        <v>75</v>
      </c>
      <c r="F18" s="20" t="s">
        <v>86</v>
      </c>
      <c r="G18" s="20" t="str">
        <f t="shared" si="1"/>
        <v>大垣日大B</v>
      </c>
      <c r="H18" s="110" t="s">
        <v>71</v>
      </c>
      <c r="I18" s="22">
        <v>0.375</v>
      </c>
      <c r="J18" s="3"/>
      <c r="L18" s="3"/>
      <c r="M18" s="3"/>
    </row>
    <row r="19" spans="1:13" ht="30" customHeight="1">
      <c r="A19" s="92"/>
      <c r="B19" s="89"/>
      <c r="C19" s="20" t="s">
        <v>87</v>
      </c>
      <c r="D19" s="20" t="str">
        <f t="shared" si="0"/>
        <v>大垣養老</v>
      </c>
      <c r="E19" s="20" t="s">
        <v>82</v>
      </c>
      <c r="F19" s="20" t="s">
        <v>88</v>
      </c>
      <c r="G19" s="20" t="str">
        <f t="shared" si="1"/>
        <v>大垣西</v>
      </c>
      <c r="H19" s="110"/>
      <c r="I19" s="22">
        <v>0.4375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150</v>
      </c>
      <c r="B2" s="65"/>
      <c r="C2" s="65"/>
      <c r="D2" s="65"/>
      <c r="E2" s="66"/>
      <c r="G2" s="13">
        <v>1</v>
      </c>
      <c r="H2" s="13" t="s">
        <v>91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92</v>
      </c>
    </row>
    <row r="4" spans="7:8" ht="19.5" customHeight="1">
      <c r="G4" s="13">
        <v>3</v>
      </c>
      <c r="H4" s="13" t="s">
        <v>93</v>
      </c>
    </row>
    <row r="5" spans="1:8" ht="19.5" customHeight="1">
      <c r="A5" s="70"/>
      <c r="B5" s="70"/>
      <c r="D5" s="71">
        <f>IF(C5=0,"",VLOOKUP(C5,$G$2:$H$7,2))</f>
      </c>
      <c r="E5" s="71"/>
      <c r="G5" s="13">
        <v>4</v>
      </c>
      <c r="H5" s="13" t="s">
        <v>94</v>
      </c>
    </row>
    <row r="6" spans="1:10" ht="19.5" customHeight="1">
      <c r="A6" s="70"/>
      <c r="B6" s="70"/>
      <c r="D6" s="70"/>
      <c r="E6" s="70"/>
      <c r="G6" s="13">
        <v>5</v>
      </c>
      <c r="H6" s="13" t="s">
        <v>95</v>
      </c>
      <c r="J6" s="3"/>
    </row>
    <row r="7" spans="4:10" ht="19.5" customHeight="1">
      <c r="D7" s="70"/>
      <c r="E7" s="70"/>
      <c r="G7" s="3"/>
      <c r="H7" s="3"/>
      <c r="J7" s="3"/>
    </row>
    <row r="8" ht="13.5">
      <c r="J8" s="3"/>
    </row>
    <row r="9" spans="1:10" ht="24.75" customHeight="1">
      <c r="A9" s="1" t="s">
        <v>0</v>
      </c>
      <c r="B9" s="1" t="s">
        <v>1</v>
      </c>
      <c r="C9" s="72" t="s">
        <v>2</v>
      </c>
      <c r="D9" s="73"/>
      <c r="E9" s="73"/>
      <c r="F9" s="73"/>
      <c r="G9" s="74"/>
      <c r="H9" s="1" t="s">
        <v>3</v>
      </c>
      <c r="I9" s="2" t="s">
        <v>4</v>
      </c>
      <c r="J9" s="3"/>
    </row>
    <row r="10" spans="1:13" ht="30" customHeight="1">
      <c r="A10" s="56">
        <v>1</v>
      </c>
      <c r="B10" s="89">
        <v>44080</v>
      </c>
      <c r="C10" s="13">
        <v>2</v>
      </c>
      <c r="D10" s="1" t="str">
        <f aca="true" t="shared" si="0" ref="D10:D19">IF(C10=0,"",VLOOKUP(C10,$G$2:$H$7,2))</f>
        <v>大垣東</v>
      </c>
      <c r="E10" s="54" t="s">
        <v>198</v>
      </c>
      <c r="F10" s="13">
        <v>1</v>
      </c>
      <c r="G10" s="1" t="str">
        <f aca="true" t="shared" si="1" ref="G10:G19">IF(F10=0,"",VLOOKUP(F10,$G$2:$H$7,2))</f>
        <v>大垣南</v>
      </c>
      <c r="H10" s="92" t="s">
        <v>96</v>
      </c>
      <c r="I10" s="17">
        <v>0.3958333333333333</v>
      </c>
      <c r="J10" s="3"/>
      <c r="L10" s="3"/>
      <c r="M10" s="3"/>
    </row>
    <row r="11" spans="1:13" ht="30" customHeight="1">
      <c r="A11" s="57"/>
      <c r="B11" s="92"/>
      <c r="C11" s="13">
        <v>5</v>
      </c>
      <c r="D11" s="1" t="str">
        <f t="shared" si="0"/>
        <v>揖斐</v>
      </c>
      <c r="E11" s="46" t="s">
        <v>199</v>
      </c>
      <c r="F11" s="13">
        <v>4</v>
      </c>
      <c r="G11" s="1" t="str">
        <f t="shared" si="1"/>
        <v>大垣工業C</v>
      </c>
      <c r="H11" s="92"/>
      <c r="I11" s="18">
        <v>0.4791666666666667</v>
      </c>
      <c r="J11" s="3"/>
      <c r="L11" s="3"/>
      <c r="M11" s="3"/>
    </row>
    <row r="12" spans="1:13" ht="30" customHeight="1">
      <c r="A12" s="56">
        <v>2</v>
      </c>
      <c r="B12" s="89">
        <v>44086</v>
      </c>
      <c r="C12" s="13">
        <v>2</v>
      </c>
      <c r="D12" s="1" t="str">
        <f t="shared" si="0"/>
        <v>大垣東</v>
      </c>
      <c r="E12" s="1" t="s">
        <v>5</v>
      </c>
      <c r="F12" s="13">
        <v>5</v>
      </c>
      <c r="G12" s="1" t="str">
        <f t="shared" si="1"/>
        <v>揖斐</v>
      </c>
      <c r="H12" s="92" t="s">
        <v>96</v>
      </c>
      <c r="I12" s="18">
        <v>0.3958333333333333</v>
      </c>
      <c r="J12" s="3"/>
      <c r="L12" s="3"/>
      <c r="M12" s="3"/>
    </row>
    <row r="13" spans="1:13" ht="30" customHeight="1">
      <c r="A13" s="57"/>
      <c r="B13" s="92"/>
      <c r="C13" s="13">
        <v>3</v>
      </c>
      <c r="D13" s="1" t="str">
        <f t="shared" si="0"/>
        <v>不破</v>
      </c>
      <c r="E13" s="1" t="s">
        <v>5</v>
      </c>
      <c r="F13" s="13">
        <v>1</v>
      </c>
      <c r="G13" s="1" t="str">
        <f t="shared" si="1"/>
        <v>大垣南</v>
      </c>
      <c r="H13" s="92"/>
      <c r="I13" s="18">
        <v>0.4791666666666667</v>
      </c>
      <c r="J13" s="3"/>
      <c r="L13" s="3"/>
      <c r="M13" s="3"/>
    </row>
    <row r="14" spans="1:13" ht="30" customHeight="1">
      <c r="A14" s="56">
        <v>3</v>
      </c>
      <c r="B14" s="89">
        <v>44093</v>
      </c>
      <c r="C14" s="13">
        <v>4</v>
      </c>
      <c r="D14" s="1" t="str">
        <f t="shared" si="0"/>
        <v>大垣工業C</v>
      </c>
      <c r="E14" s="1" t="s">
        <v>5</v>
      </c>
      <c r="F14" s="13">
        <v>2</v>
      </c>
      <c r="G14" s="1" t="str">
        <f t="shared" si="1"/>
        <v>大垣東</v>
      </c>
      <c r="H14" s="92" t="s">
        <v>97</v>
      </c>
      <c r="I14" s="18">
        <v>0.3958333333333333</v>
      </c>
      <c r="J14" s="3"/>
      <c r="L14" s="3"/>
      <c r="M14" s="3"/>
    </row>
    <row r="15" spans="1:13" ht="30" customHeight="1">
      <c r="A15" s="57"/>
      <c r="B15" s="92"/>
      <c r="C15" s="13">
        <v>3</v>
      </c>
      <c r="D15" s="1" t="str">
        <f t="shared" si="0"/>
        <v>不破</v>
      </c>
      <c r="E15" s="1" t="s">
        <v>5</v>
      </c>
      <c r="F15" s="13">
        <v>5</v>
      </c>
      <c r="G15" s="1" t="str">
        <f t="shared" si="1"/>
        <v>揖斐</v>
      </c>
      <c r="H15" s="92"/>
      <c r="I15" s="18">
        <v>0.4791666666666667</v>
      </c>
      <c r="J15" s="3"/>
      <c r="L15" s="3"/>
      <c r="M15" s="3"/>
    </row>
    <row r="16" spans="1:13" ht="30" customHeight="1">
      <c r="A16" s="56">
        <v>4</v>
      </c>
      <c r="B16" s="89">
        <v>44156</v>
      </c>
      <c r="C16" s="13">
        <v>1</v>
      </c>
      <c r="D16" s="1" t="str">
        <f t="shared" si="0"/>
        <v>大垣南</v>
      </c>
      <c r="E16" s="1" t="s">
        <v>5</v>
      </c>
      <c r="F16" s="13">
        <v>5</v>
      </c>
      <c r="G16" s="1" t="str">
        <f t="shared" si="1"/>
        <v>揖斐</v>
      </c>
      <c r="H16" s="92" t="s">
        <v>98</v>
      </c>
      <c r="I16" s="18">
        <v>0.3958333333333333</v>
      </c>
      <c r="J16" s="3"/>
      <c r="L16" s="3"/>
      <c r="M16" s="3"/>
    </row>
    <row r="17" spans="1:13" ht="30" customHeight="1">
      <c r="A17" s="57"/>
      <c r="B17" s="92"/>
      <c r="C17" s="13">
        <v>4</v>
      </c>
      <c r="D17" s="1" t="str">
        <f t="shared" si="0"/>
        <v>大垣工業C</v>
      </c>
      <c r="E17" s="1" t="s">
        <v>5</v>
      </c>
      <c r="F17" s="13">
        <v>3</v>
      </c>
      <c r="G17" s="1" t="str">
        <f t="shared" si="1"/>
        <v>不破</v>
      </c>
      <c r="H17" s="92"/>
      <c r="I17" s="18">
        <v>0.4791666666666667</v>
      </c>
      <c r="J17" s="3"/>
      <c r="L17" s="3"/>
      <c r="M17" s="3"/>
    </row>
    <row r="18" spans="1:13" ht="30" customHeight="1">
      <c r="A18" s="56">
        <v>5</v>
      </c>
      <c r="B18" s="89">
        <v>44170</v>
      </c>
      <c r="C18" s="13">
        <v>2</v>
      </c>
      <c r="D18" s="1" t="str">
        <f t="shared" si="0"/>
        <v>大垣東</v>
      </c>
      <c r="E18" s="1" t="s">
        <v>5</v>
      </c>
      <c r="F18" s="13">
        <v>3</v>
      </c>
      <c r="G18" s="1" t="str">
        <f t="shared" si="1"/>
        <v>不破</v>
      </c>
      <c r="H18" s="92" t="s">
        <v>96</v>
      </c>
      <c r="I18" s="18">
        <v>0.3958333333333333</v>
      </c>
      <c r="J18" s="3"/>
      <c r="L18" s="3"/>
      <c r="M18" s="3"/>
    </row>
    <row r="19" spans="1:13" ht="30" customHeight="1">
      <c r="A19" s="58"/>
      <c r="B19" s="92"/>
      <c r="C19" s="13">
        <v>1</v>
      </c>
      <c r="D19" s="1" t="str">
        <f t="shared" si="0"/>
        <v>大垣南</v>
      </c>
      <c r="E19" s="1" t="s">
        <v>5</v>
      </c>
      <c r="F19" s="13">
        <v>4</v>
      </c>
      <c r="G19" s="1" t="str">
        <f t="shared" si="1"/>
        <v>大垣工業C</v>
      </c>
      <c r="H19" s="92"/>
      <c r="I19" s="18">
        <v>0.4791666666666667</v>
      </c>
      <c r="J19" s="3"/>
      <c r="L19" s="3"/>
      <c r="M19" s="3"/>
    </row>
  </sheetData>
  <sheetProtection/>
  <mergeCells count="22">
    <mergeCell ref="A2:E3"/>
    <mergeCell ref="A5:B5"/>
    <mergeCell ref="D5:E5"/>
    <mergeCell ref="A6:B6"/>
    <mergeCell ref="D6:E6"/>
    <mergeCell ref="D7:E7"/>
    <mergeCell ref="C9:G9"/>
    <mergeCell ref="A10:A11"/>
    <mergeCell ref="B10:B11"/>
    <mergeCell ref="H10:H11"/>
    <mergeCell ref="A12:A13"/>
    <mergeCell ref="B12:B13"/>
    <mergeCell ref="H12:H13"/>
    <mergeCell ref="A18:A19"/>
    <mergeCell ref="B18:B19"/>
    <mergeCell ref="H18:H19"/>
    <mergeCell ref="A14:A15"/>
    <mergeCell ref="B14:B15"/>
    <mergeCell ref="H14:H15"/>
    <mergeCell ref="A16:A17"/>
    <mergeCell ref="B16:B17"/>
    <mergeCell ref="H16:H17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151</v>
      </c>
      <c r="B2" s="65"/>
      <c r="C2" s="65"/>
      <c r="D2" s="65"/>
      <c r="E2" s="66"/>
      <c r="G2" s="13">
        <v>1</v>
      </c>
      <c r="H2" s="13" t="s">
        <v>133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134</v>
      </c>
    </row>
    <row r="4" spans="7:8" ht="19.5" customHeight="1">
      <c r="G4" s="13">
        <v>3</v>
      </c>
      <c r="H4" s="13" t="s">
        <v>135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136</v>
      </c>
    </row>
    <row r="6" spans="1:10" ht="19.5" customHeight="1">
      <c r="A6" s="70"/>
      <c r="B6" s="70"/>
      <c r="D6" s="70"/>
      <c r="E6" s="70"/>
      <c r="G6" s="13">
        <v>5</v>
      </c>
      <c r="H6" s="13" t="s">
        <v>137</v>
      </c>
      <c r="J6" s="3"/>
    </row>
    <row r="7" spans="7:10" ht="19.5" customHeight="1">
      <c r="G7" s="13">
        <v>6</v>
      </c>
      <c r="H7" s="13" t="s">
        <v>138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1" ht="24.75" customHeight="1">
      <c r="A10" s="13" t="s">
        <v>0</v>
      </c>
      <c r="B10" s="13" t="s">
        <v>1</v>
      </c>
      <c r="C10" s="92" t="s">
        <v>2</v>
      </c>
      <c r="D10" s="92"/>
      <c r="E10" s="92"/>
      <c r="F10" s="92"/>
      <c r="G10" s="92"/>
      <c r="H10" s="13" t="s">
        <v>3</v>
      </c>
      <c r="I10" s="13" t="s">
        <v>4</v>
      </c>
      <c r="J10" s="3"/>
      <c r="K10" s="45"/>
    </row>
    <row r="11" spans="1:13" ht="30" customHeight="1">
      <c r="A11" s="92">
        <v>1</v>
      </c>
      <c r="B11" s="113" t="s">
        <v>139</v>
      </c>
      <c r="C11" s="13">
        <v>2</v>
      </c>
      <c r="D11" s="13" t="str">
        <f aca="true" t="shared" si="0" ref="D11:D25">IF(C11=0,"",VLOOKUP(C11,$G$2:$H$8,2))</f>
        <v>可児工業</v>
      </c>
      <c r="E11" s="13" t="s">
        <v>180</v>
      </c>
      <c r="F11" s="13">
        <v>5</v>
      </c>
      <c r="G11" s="13" t="str">
        <f aca="true" t="shared" si="1" ref="G11:G25">IF(F11=0,"",VLOOKUP(F11,$G$2:$H$8,2))</f>
        <v>関</v>
      </c>
      <c r="H11" s="92" t="s">
        <v>137</v>
      </c>
      <c r="I11" s="18">
        <v>0.3958333333333333</v>
      </c>
      <c r="J11" s="3"/>
      <c r="L11" s="3"/>
      <c r="M11" s="3"/>
    </row>
    <row r="12" spans="1:13" ht="30" customHeight="1">
      <c r="A12" s="92"/>
      <c r="B12" s="113"/>
      <c r="C12" s="13">
        <v>1</v>
      </c>
      <c r="D12" s="13" t="str">
        <f t="shared" si="0"/>
        <v>八百津</v>
      </c>
      <c r="E12" s="13" t="s">
        <v>179</v>
      </c>
      <c r="F12" s="13">
        <v>6</v>
      </c>
      <c r="G12" s="13" t="str">
        <f t="shared" si="1"/>
        <v>関商工C</v>
      </c>
      <c r="H12" s="92"/>
      <c r="I12" s="18">
        <v>0.4583333333333333</v>
      </c>
      <c r="J12" s="3"/>
      <c r="L12" s="3"/>
      <c r="M12" s="3"/>
    </row>
    <row r="13" spans="1:13" ht="30" customHeight="1">
      <c r="A13" s="92"/>
      <c r="B13" s="113"/>
      <c r="C13" s="13">
        <v>3</v>
      </c>
      <c r="D13" s="13" t="str">
        <f t="shared" si="0"/>
        <v>美濃加茂B</v>
      </c>
      <c r="E13" s="46" t="s">
        <v>178</v>
      </c>
      <c r="F13" s="13">
        <v>4</v>
      </c>
      <c r="G13" s="13" t="str">
        <f t="shared" si="1"/>
        <v>加茂</v>
      </c>
      <c r="H13" s="92"/>
      <c r="I13" s="18">
        <v>0.5208333333333334</v>
      </c>
      <c r="J13" s="3"/>
      <c r="L13" s="8"/>
      <c r="M13" s="8"/>
    </row>
    <row r="14" spans="1:13" ht="30" customHeight="1">
      <c r="A14" s="92">
        <v>2</v>
      </c>
      <c r="B14" s="113" t="s">
        <v>140</v>
      </c>
      <c r="C14" s="13">
        <v>1</v>
      </c>
      <c r="D14" s="13" t="str">
        <f t="shared" si="0"/>
        <v>八百津</v>
      </c>
      <c r="E14" s="13" t="s">
        <v>5</v>
      </c>
      <c r="F14" s="13">
        <v>5</v>
      </c>
      <c r="G14" s="13" t="str">
        <f t="shared" si="1"/>
        <v>関</v>
      </c>
      <c r="H14" s="92" t="s">
        <v>137</v>
      </c>
      <c r="I14" s="18">
        <v>0.3958333333333333</v>
      </c>
      <c r="J14" s="3"/>
      <c r="L14" s="3"/>
      <c r="M14" s="3"/>
    </row>
    <row r="15" spans="1:13" ht="30" customHeight="1">
      <c r="A15" s="92"/>
      <c r="B15" s="113"/>
      <c r="C15" s="13">
        <v>6</v>
      </c>
      <c r="D15" s="13" t="str">
        <f t="shared" si="0"/>
        <v>関商工C</v>
      </c>
      <c r="E15" s="13" t="s">
        <v>5</v>
      </c>
      <c r="F15" s="13">
        <v>4</v>
      </c>
      <c r="G15" s="13" t="str">
        <f t="shared" si="1"/>
        <v>加茂</v>
      </c>
      <c r="H15" s="92"/>
      <c r="I15" s="18">
        <v>0.4583333333333333</v>
      </c>
      <c r="J15" s="3"/>
      <c r="L15" s="3"/>
      <c r="M15" s="3"/>
    </row>
    <row r="16" spans="1:13" ht="30" customHeight="1">
      <c r="A16" s="92"/>
      <c r="B16" s="113"/>
      <c r="C16" s="13">
        <v>2</v>
      </c>
      <c r="D16" s="13" t="str">
        <f t="shared" si="0"/>
        <v>可児工業</v>
      </c>
      <c r="E16" s="13" t="s">
        <v>129</v>
      </c>
      <c r="F16" s="13">
        <v>3</v>
      </c>
      <c r="G16" s="13" t="str">
        <f t="shared" si="1"/>
        <v>美濃加茂B</v>
      </c>
      <c r="H16" s="92"/>
      <c r="I16" s="18">
        <v>0.5208333333333334</v>
      </c>
      <c r="J16" s="3"/>
      <c r="L16" s="8"/>
      <c r="M16" s="8"/>
    </row>
    <row r="17" spans="1:13" ht="30" customHeight="1">
      <c r="A17" s="92">
        <v>3</v>
      </c>
      <c r="B17" s="112" t="s">
        <v>141</v>
      </c>
      <c r="C17" s="13">
        <v>6</v>
      </c>
      <c r="D17" s="13" t="str">
        <f t="shared" si="0"/>
        <v>関商工C</v>
      </c>
      <c r="E17" s="13" t="s">
        <v>129</v>
      </c>
      <c r="F17" s="13">
        <v>2</v>
      </c>
      <c r="G17" s="13" t="str">
        <f t="shared" si="1"/>
        <v>可児工業</v>
      </c>
      <c r="H17" s="92" t="s">
        <v>142</v>
      </c>
      <c r="I17" s="18">
        <v>0.5416666666666666</v>
      </c>
      <c r="J17" s="3"/>
      <c r="L17" s="3"/>
      <c r="M17" s="3"/>
    </row>
    <row r="18" spans="1:13" ht="30" customHeight="1">
      <c r="A18" s="92"/>
      <c r="B18" s="112"/>
      <c r="C18" s="13">
        <v>1</v>
      </c>
      <c r="D18" s="13" t="str">
        <f t="shared" si="0"/>
        <v>八百津</v>
      </c>
      <c r="E18" s="13" t="s">
        <v>5</v>
      </c>
      <c r="F18" s="13">
        <v>4</v>
      </c>
      <c r="G18" s="13" t="str">
        <f t="shared" si="1"/>
        <v>加茂</v>
      </c>
      <c r="H18" s="92"/>
      <c r="I18" s="18">
        <v>0.6041666666666666</v>
      </c>
      <c r="J18" s="3"/>
      <c r="L18" s="3"/>
      <c r="M18" s="3"/>
    </row>
    <row r="19" spans="1:10" ht="30" customHeight="1">
      <c r="A19" s="92"/>
      <c r="B19" s="112"/>
      <c r="C19" s="13">
        <v>5</v>
      </c>
      <c r="D19" s="13" t="str">
        <f t="shared" si="0"/>
        <v>関</v>
      </c>
      <c r="E19" s="13" t="s">
        <v>5</v>
      </c>
      <c r="F19" s="13">
        <v>3</v>
      </c>
      <c r="G19" s="13" t="str">
        <f t="shared" si="1"/>
        <v>美濃加茂B</v>
      </c>
      <c r="H19" s="92"/>
      <c r="I19" s="18">
        <v>0.6666666666666666</v>
      </c>
      <c r="J19" s="3"/>
    </row>
    <row r="20" spans="1:13" ht="30" customHeight="1">
      <c r="A20" s="92">
        <v>4</v>
      </c>
      <c r="B20" s="112" t="s">
        <v>143</v>
      </c>
      <c r="C20" s="13">
        <v>5</v>
      </c>
      <c r="D20" s="13" t="str">
        <f t="shared" si="0"/>
        <v>関</v>
      </c>
      <c r="E20" s="13" t="s">
        <v>5</v>
      </c>
      <c r="F20" s="13">
        <v>6</v>
      </c>
      <c r="G20" s="13" t="str">
        <f t="shared" si="1"/>
        <v>関商工C</v>
      </c>
      <c r="H20" s="92" t="s">
        <v>142</v>
      </c>
      <c r="I20" s="18">
        <v>0.3958333333333333</v>
      </c>
      <c r="J20" s="3"/>
      <c r="L20" s="3"/>
      <c r="M20" s="3"/>
    </row>
    <row r="21" spans="1:13" ht="30" customHeight="1">
      <c r="A21" s="92"/>
      <c r="B21" s="112"/>
      <c r="C21" s="13">
        <v>4</v>
      </c>
      <c r="D21" s="13" t="str">
        <f t="shared" si="0"/>
        <v>加茂</v>
      </c>
      <c r="E21" s="13" t="s">
        <v>144</v>
      </c>
      <c r="F21" s="13">
        <v>2</v>
      </c>
      <c r="G21" s="13" t="str">
        <f t="shared" si="1"/>
        <v>可児工業</v>
      </c>
      <c r="H21" s="92"/>
      <c r="I21" s="18">
        <v>0.4583333333333333</v>
      </c>
      <c r="J21" s="3"/>
      <c r="L21" s="3"/>
      <c r="M21" s="3"/>
    </row>
    <row r="22" spans="1:10" ht="30" customHeight="1">
      <c r="A22" s="92"/>
      <c r="B22" s="112"/>
      <c r="C22" s="13">
        <v>1</v>
      </c>
      <c r="D22" s="13" t="str">
        <f t="shared" si="0"/>
        <v>八百津</v>
      </c>
      <c r="E22" s="13" t="s">
        <v>145</v>
      </c>
      <c r="F22" s="13">
        <v>3</v>
      </c>
      <c r="G22" s="13" t="str">
        <f t="shared" si="1"/>
        <v>美濃加茂B</v>
      </c>
      <c r="H22" s="92"/>
      <c r="I22" s="18">
        <v>0.5208333333333334</v>
      </c>
      <c r="J22" s="3"/>
    </row>
    <row r="23" spans="1:13" ht="30" customHeight="1">
      <c r="A23" s="92">
        <v>5</v>
      </c>
      <c r="B23" s="112" t="s">
        <v>146</v>
      </c>
      <c r="C23" s="13">
        <v>4</v>
      </c>
      <c r="D23" s="13" t="str">
        <f t="shared" si="0"/>
        <v>加茂</v>
      </c>
      <c r="E23" s="13" t="s">
        <v>145</v>
      </c>
      <c r="F23" s="13">
        <v>5</v>
      </c>
      <c r="G23" s="13" t="str">
        <f t="shared" si="1"/>
        <v>関</v>
      </c>
      <c r="H23" s="92" t="s">
        <v>137</v>
      </c>
      <c r="I23" s="18">
        <v>0.3958333333333333</v>
      </c>
      <c r="J23" s="3"/>
      <c r="L23" s="3"/>
      <c r="M23" s="3"/>
    </row>
    <row r="24" spans="1:13" ht="30" customHeight="1">
      <c r="A24" s="92"/>
      <c r="B24" s="112"/>
      <c r="C24" s="13">
        <v>3</v>
      </c>
      <c r="D24" s="13" t="str">
        <f t="shared" si="0"/>
        <v>美濃加茂B</v>
      </c>
      <c r="E24" s="13" t="s">
        <v>147</v>
      </c>
      <c r="F24" s="13">
        <v>6</v>
      </c>
      <c r="G24" s="13" t="str">
        <f t="shared" si="1"/>
        <v>関商工C</v>
      </c>
      <c r="H24" s="92"/>
      <c r="I24" s="18">
        <v>0.4583333333333333</v>
      </c>
      <c r="J24" s="3"/>
      <c r="L24" s="3"/>
      <c r="M24" s="3"/>
    </row>
    <row r="25" spans="1:10" ht="30" customHeight="1">
      <c r="A25" s="92"/>
      <c r="B25" s="112"/>
      <c r="C25" s="13">
        <v>1</v>
      </c>
      <c r="D25" s="13" t="str">
        <f t="shared" si="0"/>
        <v>八百津</v>
      </c>
      <c r="E25" s="13" t="s">
        <v>147</v>
      </c>
      <c r="F25" s="13">
        <v>2</v>
      </c>
      <c r="G25" s="13" t="str">
        <f t="shared" si="1"/>
        <v>可児工業</v>
      </c>
      <c r="H25" s="92"/>
      <c r="I25" s="18">
        <v>0.5208333333333334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7">
      <selection activeCell="L16" sqref="L1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152</v>
      </c>
      <c r="B2" s="65"/>
      <c r="C2" s="65"/>
      <c r="D2" s="65"/>
      <c r="E2" s="66"/>
      <c r="G2" s="13">
        <v>1</v>
      </c>
      <c r="H2" s="13" t="s">
        <v>123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124</v>
      </c>
    </row>
    <row r="4" spans="7:8" ht="19.5" customHeight="1">
      <c r="G4" s="13">
        <v>3</v>
      </c>
      <c r="H4" s="13" t="s">
        <v>125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126</v>
      </c>
    </row>
    <row r="6" spans="1:10" ht="19.5" customHeight="1">
      <c r="A6" s="70"/>
      <c r="B6" s="70"/>
      <c r="D6" s="70"/>
      <c r="E6" s="70"/>
      <c r="G6" s="13">
        <v>5</v>
      </c>
      <c r="H6" s="13" t="s">
        <v>127</v>
      </c>
      <c r="J6" s="3"/>
    </row>
    <row r="7" spans="7:10" ht="19.5" customHeight="1">
      <c r="G7" s="13">
        <v>6</v>
      </c>
      <c r="H7" s="13" t="s">
        <v>128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0" t="s">
        <v>2</v>
      </c>
      <c r="D10" s="81"/>
      <c r="E10" s="81"/>
      <c r="F10" s="81"/>
      <c r="G10" s="82"/>
      <c r="H10" s="13" t="s">
        <v>3</v>
      </c>
      <c r="I10" s="41" t="s">
        <v>4</v>
      </c>
      <c r="J10" s="3"/>
    </row>
    <row r="11" spans="1:13" ht="30" customHeight="1">
      <c r="A11" s="75">
        <v>1</v>
      </c>
      <c r="B11" s="79">
        <v>44073</v>
      </c>
      <c r="C11" s="19">
        <v>2</v>
      </c>
      <c r="D11" s="13" t="str">
        <f aca="true" t="shared" si="0" ref="D11:D25">IF(C11=0,"",VLOOKUP(C11,$G$2:$H$8,2))</f>
        <v>関有知</v>
      </c>
      <c r="E11" s="46" t="s">
        <v>183</v>
      </c>
      <c r="F11" s="19">
        <v>5</v>
      </c>
      <c r="G11" s="13" t="str">
        <f aca="true" t="shared" si="1" ref="G11:G25">IF(F11=0,"",VLOOKUP(F11,$G$2:$H$8,2))</f>
        <v>可児</v>
      </c>
      <c r="H11" s="76" t="s">
        <v>130</v>
      </c>
      <c r="I11" s="18">
        <v>0.3958333333333333</v>
      </c>
      <c r="J11" s="3"/>
      <c r="L11" s="3"/>
      <c r="M11" s="3"/>
    </row>
    <row r="12" spans="1:13" ht="30" customHeight="1">
      <c r="A12" s="76"/>
      <c r="B12" s="79"/>
      <c r="C12" s="13">
        <v>1</v>
      </c>
      <c r="D12" s="13" t="str">
        <f t="shared" si="0"/>
        <v>加茂農林</v>
      </c>
      <c r="E12" s="46" t="s">
        <v>184</v>
      </c>
      <c r="F12" s="13">
        <v>6</v>
      </c>
      <c r="G12" s="13" t="str">
        <f t="shared" si="1"/>
        <v>武義</v>
      </c>
      <c r="H12" s="76"/>
      <c r="I12" s="18">
        <v>0.4791666666666667</v>
      </c>
      <c r="J12" s="3"/>
      <c r="L12" s="3"/>
      <c r="M12" s="3"/>
    </row>
    <row r="13" spans="1:13" ht="30" customHeight="1">
      <c r="A13" s="77"/>
      <c r="B13" s="96"/>
      <c r="C13" s="13">
        <v>3</v>
      </c>
      <c r="D13" s="13" t="str">
        <f t="shared" si="0"/>
        <v>美濃加茂A</v>
      </c>
      <c r="E13" s="46" t="s">
        <v>185</v>
      </c>
      <c r="F13" s="13">
        <v>4</v>
      </c>
      <c r="G13" s="13" t="str">
        <f t="shared" si="1"/>
        <v>郡上</v>
      </c>
      <c r="H13" s="77"/>
      <c r="I13" s="18">
        <v>0.5625</v>
      </c>
      <c r="J13" s="3"/>
      <c r="L13" s="8"/>
      <c r="M13" s="8"/>
    </row>
    <row r="14" spans="1:13" ht="30" customHeight="1">
      <c r="A14" s="75">
        <v>2</v>
      </c>
      <c r="B14" s="78">
        <v>44080</v>
      </c>
      <c r="C14" s="13">
        <v>2</v>
      </c>
      <c r="D14" s="13" t="str">
        <f t="shared" si="0"/>
        <v>関有知</v>
      </c>
      <c r="E14" s="46" t="s">
        <v>196</v>
      </c>
      <c r="F14" s="13">
        <v>3</v>
      </c>
      <c r="G14" s="13" t="str">
        <f t="shared" si="1"/>
        <v>美濃加茂A</v>
      </c>
      <c r="H14" s="75" t="s">
        <v>131</v>
      </c>
      <c r="I14" s="18">
        <v>0.3958333333333333</v>
      </c>
      <c r="J14" s="3"/>
      <c r="L14" s="3"/>
      <c r="M14" s="3"/>
    </row>
    <row r="15" spans="1:13" ht="30" customHeight="1">
      <c r="A15" s="76"/>
      <c r="B15" s="79"/>
      <c r="C15" s="13">
        <v>1</v>
      </c>
      <c r="D15" s="13" t="str">
        <f t="shared" si="0"/>
        <v>加茂農林</v>
      </c>
      <c r="E15" s="46" t="s">
        <v>197</v>
      </c>
      <c r="F15" s="13">
        <v>5</v>
      </c>
      <c r="G15" s="13" t="str">
        <f t="shared" si="1"/>
        <v>可児</v>
      </c>
      <c r="H15" s="76"/>
      <c r="I15" s="18">
        <v>0.4791666666666667</v>
      </c>
      <c r="J15" s="3"/>
      <c r="L15" s="3"/>
      <c r="M15" s="3"/>
    </row>
    <row r="16" spans="1:13" ht="30" customHeight="1">
      <c r="A16" s="77"/>
      <c r="B16" s="96"/>
      <c r="C16" s="13">
        <v>6</v>
      </c>
      <c r="D16" s="13" t="str">
        <f t="shared" si="0"/>
        <v>武義</v>
      </c>
      <c r="E16" s="46" t="s">
        <v>100</v>
      </c>
      <c r="F16" s="13">
        <v>4</v>
      </c>
      <c r="G16" s="13" t="str">
        <f t="shared" si="1"/>
        <v>郡上</v>
      </c>
      <c r="H16" s="77"/>
      <c r="I16" s="18">
        <v>0.5625</v>
      </c>
      <c r="J16" s="3"/>
      <c r="L16" s="8"/>
      <c r="M16" s="8"/>
    </row>
    <row r="17" spans="1:13" ht="30" customHeight="1">
      <c r="A17" s="75">
        <v>3</v>
      </c>
      <c r="B17" s="78">
        <v>44087</v>
      </c>
      <c r="C17" s="13">
        <v>6</v>
      </c>
      <c r="D17" s="13" t="str">
        <f t="shared" si="0"/>
        <v>武義</v>
      </c>
      <c r="E17" s="13" t="s">
        <v>5</v>
      </c>
      <c r="F17" s="13">
        <v>2</v>
      </c>
      <c r="G17" s="13" t="str">
        <f t="shared" si="1"/>
        <v>関有知</v>
      </c>
      <c r="H17" s="75" t="s">
        <v>131</v>
      </c>
      <c r="I17" s="18">
        <v>0.3958333333333333</v>
      </c>
      <c r="J17" s="3"/>
      <c r="L17" s="3"/>
      <c r="M17" s="3"/>
    </row>
    <row r="18" spans="1:13" ht="30" customHeight="1">
      <c r="A18" s="76"/>
      <c r="B18" s="79"/>
      <c r="C18" s="13">
        <v>1</v>
      </c>
      <c r="D18" s="13" t="str">
        <f t="shared" si="0"/>
        <v>加茂農林</v>
      </c>
      <c r="E18" s="13" t="s">
        <v>5</v>
      </c>
      <c r="F18" s="13">
        <v>4</v>
      </c>
      <c r="G18" s="13" t="str">
        <f t="shared" si="1"/>
        <v>郡上</v>
      </c>
      <c r="H18" s="76"/>
      <c r="I18" s="18">
        <v>0.4791666666666667</v>
      </c>
      <c r="J18" s="3"/>
      <c r="L18" s="3"/>
      <c r="M18" s="3"/>
    </row>
    <row r="19" spans="1:10" ht="30" customHeight="1">
      <c r="A19" s="77"/>
      <c r="B19" s="96"/>
      <c r="C19" s="13">
        <v>5</v>
      </c>
      <c r="D19" s="13" t="str">
        <f t="shared" si="0"/>
        <v>可児</v>
      </c>
      <c r="E19" s="13" t="s">
        <v>5</v>
      </c>
      <c r="F19" s="13">
        <v>3</v>
      </c>
      <c r="G19" s="13" t="str">
        <f t="shared" si="1"/>
        <v>美濃加茂A</v>
      </c>
      <c r="H19" s="77"/>
      <c r="I19" s="18">
        <v>0.5625</v>
      </c>
      <c r="J19" s="3"/>
    </row>
    <row r="20" spans="1:13" ht="30" customHeight="1">
      <c r="A20" s="75">
        <v>4</v>
      </c>
      <c r="B20" s="78">
        <v>44094</v>
      </c>
      <c r="C20" s="13">
        <v>5</v>
      </c>
      <c r="D20" s="13" t="str">
        <f t="shared" si="0"/>
        <v>可児</v>
      </c>
      <c r="E20" s="13" t="s">
        <v>5</v>
      </c>
      <c r="F20" s="13">
        <v>6</v>
      </c>
      <c r="G20" s="13" t="str">
        <f t="shared" si="1"/>
        <v>武義</v>
      </c>
      <c r="H20" s="76" t="s">
        <v>132</v>
      </c>
      <c r="I20" s="18">
        <v>0.4166666666666667</v>
      </c>
      <c r="J20" s="3"/>
      <c r="L20" s="3"/>
      <c r="M20" s="3"/>
    </row>
    <row r="21" spans="1:13" ht="30" customHeight="1">
      <c r="A21" s="76"/>
      <c r="B21" s="79"/>
      <c r="C21" s="13">
        <v>4</v>
      </c>
      <c r="D21" s="13" t="str">
        <f t="shared" si="0"/>
        <v>郡上</v>
      </c>
      <c r="E21" s="13" t="s">
        <v>5</v>
      </c>
      <c r="F21" s="13">
        <v>2</v>
      </c>
      <c r="G21" s="13" t="str">
        <f t="shared" si="1"/>
        <v>関有知</v>
      </c>
      <c r="H21" s="76"/>
      <c r="I21" s="18">
        <v>0.5</v>
      </c>
      <c r="J21" s="3"/>
      <c r="L21" s="3"/>
      <c r="M21" s="3"/>
    </row>
    <row r="22" spans="1:10" ht="30" customHeight="1">
      <c r="A22" s="77"/>
      <c r="B22" s="96"/>
      <c r="C22" s="13">
        <v>1</v>
      </c>
      <c r="D22" s="13" t="str">
        <f t="shared" si="0"/>
        <v>加茂農林</v>
      </c>
      <c r="E22" s="13" t="s">
        <v>5</v>
      </c>
      <c r="F22" s="13">
        <v>3</v>
      </c>
      <c r="G22" s="13" t="str">
        <f t="shared" si="1"/>
        <v>美濃加茂A</v>
      </c>
      <c r="H22" s="77"/>
      <c r="I22" s="18">
        <v>0.5833333333333334</v>
      </c>
      <c r="J22" s="3"/>
    </row>
    <row r="23" spans="1:13" ht="30" customHeight="1">
      <c r="A23" s="75">
        <v>5</v>
      </c>
      <c r="B23" s="78">
        <v>44095</v>
      </c>
      <c r="C23" s="13">
        <v>4</v>
      </c>
      <c r="D23" s="13" t="str">
        <f t="shared" si="0"/>
        <v>郡上</v>
      </c>
      <c r="E23" s="13" t="s">
        <v>5</v>
      </c>
      <c r="F23" s="13">
        <v>5</v>
      </c>
      <c r="G23" s="13" t="str">
        <f t="shared" si="1"/>
        <v>可児</v>
      </c>
      <c r="H23" s="75" t="s">
        <v>130</v>
      </c>
      <c r="I23" s="18">
        <v>0.3958333333333333</v>
      </c>
      <c r="J23" s="3"/>
      <c r="L23" s="3"/>
      <c r="M23" s="3"/>
    </row>
    <row r="24" spans="1:13" ht="30" customHeight="1">
      <c r="A24" s="76"/>
      <c r="B24" s="79"/>
      <c r="C24" s="13">
        <v>3</v>
      </c>
      <c r="D24" s="13" t="str">
        <f t="shared" si="0"/>
        <v>美濃加茂A</v>
      </c>
      <c r="E24" s="13" t="s">
        <v>5</v>
      </c>
      <c r="F24" s="13">
        <v>6</v>
      </c>
      <c r="G24" s="13" t="str">
        <f t="shared" si="1"/>
        <v>武義</v>
      </c>
      <c r="H24" s="76"/>
      <c r="I24" s="18">
        <v>0.4791666666666667</v>
      </c>
      <c r="J24" s="3"/>
      <c r="L24" s="3"/>
      <c r="M24" s="3"/>
    </row>
    <row r="25" spans="1:10" ht="30" customHeight="1">
      <c r="A25" s="77"/>
      <c r="B25" s="96"/>
      <c r="C25" s="13">
        <v>1</v>
      </c>
      <c r="D25" s="13" t="str">
        <f t="shared" si="0"/>
        <v>加茂農林</v>
      </c>
      <c r="E25" s="13" t="s">
        <v>5</v>
      </c>
      <c r="F25" s="13">
        <v>2</v>
      </c>
      <c r="G25" s="13" t="str">
        <f t="shared" si="1"/>
        <v>関有知</v>
      </c>
      <c r="H25" s="77"/>
      <c r="I25" s="18">
        <v>0.5625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7">
      <selection activeCell="K6" sqref="K6"/>
    </sheetView>
  </sheetViews>
  <sheetFormatPr defaultColWidth="9.00390625" defaultRowHeight="13.5"/>
  <cols>
    <col min="1" max="1" width="8.625" style="10" customWidth="1"/>
    <col min="2" max="2" width="10.625" style="10" customWidth="1"/>
    <col min="3" max="3" width="4.00390625" style="10" customWidth="1"/>
    <col min="4" max="4" width="12.625" style="4" customWidth="1"/>
    <col min="5" max="5" width="9.00390625" style="4" customWidth="1"/>
    <col min="6" max="6" width="3.875" style="4" customWidth="1"/>
    <col min="7" max="7" width="12.625" style="4" customWidth="1"/>
    <col min="8" max="8" width="14.75390625" style="4" customWidth="1"/>
    <col min="9" max="9" width="12.875" style="4" customWidth="1"/>
    <col min="10" max="16384" width="9.00390625" style="4" customWidth="1"/>
  </cols>
  <sheetData>
    <row r="1" ht="19.5" customHeight="1" thickBot="1"/>
    <row r="2" spans="1:8" ht="19.5" customHeight="1">
      <c r="A2" s="64" t="s">
        <v>153</v>
      </c>
      <c r="B2" s="65"/>
      <c r="C2" s="65"/>
      <c r="D2" s="65"/>
      <c r="E2" s="66"/>
      <c r="G2" s="13">
        <v>1</v>
      </c>
      <c r="H2" s="13" t="s">
        <v>111</v>
      </c>
    </row>
    <row r="3" spans="1:8" ht="19.5" customHeight="1" thickBot="1">
      <c r="A3" s="67"/>
      <c r="B3" s="68"/>
      <c r="C3" s="68"/>
      <c r="D3" s="68"/>
      <c r="E3" s="69"/>
      <c r="G3" s="13">
        <v>2</v>
      </c>
      <c r="H3" s="13" t="s">
        <v>112</v>
      </c>
    </row>
    <row r="4" spans="7:8" ht="19.5" customHeight="1">
      <c r="G4" s="13">
        <v>3</v>
      </c>
      <c r="H4" s="13" t="s">
        <v>113</v>
      </c>
    </row>
    <row r="5" spans="1:8" ht="19.5" customHeight="1">
      <c r="A5" s="70"/>
      <c r="B5" s="70"/>
      <c r="D5" s="71">
        <f>IF(C5=0,"",VLOOKUP(C5,$G$2:$H$8,2))</f>
      </c>
      <c r="E5" s="71"/>
      <c r="G5" s="13">
        <v>4</v>
      </c>
      <c r="H5" s="13" t="s">
        <v>114</v>
      </c>
    </row>
    <row r="6" spans="1:10" ht="19.5" customHeight="1">
      <c r="A6" s="70"/>
      <c r="B6" s="70"/>
      <c r="D6" s="70"/>
      <c r="E6" s="70"/>
      <c r="G6" s="13">
        <v>5</v>
      </c>
      <c r="H6" s="13" t="s">
        <v>115</v>
      </c>
      <c r="J6" s="3"/>
    </row>
    <row r="7" spans="7:10" ht="19.5" customHeight="1">
      <c r="G7" s="13">
        <v>6</v>
      </c>
      <c r="H7" s="13" t="s">
        <v>116</v>
      </c>
      <c r="J7" s="3"/>
    </row>
    <row r="8" spans="4:10" ht="19.5" customHeight="1">
      <c r="D8" s="70"/>
      <c r="E8" s="70"/>
      <c r="G8" s="3"/>
      <c r="H8" s="3"/>
      <c r="J8" s="3"/>
    </row>
    <row r="9" ht="13.5">
      <c r="J9" s="3"/>
    </row>
    <row r="10" spans="1:10" ht="24.75" customHeight="1">
      <c r="A10" s="13" t="s">
        <v>0</v>
      </c>
      <c r="B10" s="13" t="s">
        <v>1</v>
      </c>
      <c r="C10" s="80" t="s">
        <v>2</v>
      </c>
      <c r="D10" s="81"/>
      <c r="E10" s="81"/>
      <c r="F10" s="81"/>
      <c r="G10" s="82"/>
      <c r="H10" s="13" t="s">
        <v>3</v>
      </c>
      <c r="I10" s="15" t="s">
        <v>4</v>
      </c>
      <c r="J10" s="3"/>
    </row>
    <row r="11" spans="1:13" ht="30" customHeight="1">
      <c r="A11" s="75">
        <v>1</v>
      </c>
      <c r="B11" s="115">
        <v>44087</v>
      </c>
      <c r="C11" s="19">
        <v>2</v>
      </c>
      <c r="D11" s="13" t="str">
        <f aca="true" t="shared" si="0" ref="D11:D25">IF(C11=0,"",VLOOKUP(C11,$G$2:$H$8,2))</f>
        <v>中京Ｃ</v>
      </c>
      <c r="E11" s="13" t="s">
        <v>117</v>
      </c>
      <c r="F11" s="19">
        <v>5</v>
      </c>
      <c r="G11" s="13" t="str">
        <f aca="true" t="shared" si="1" ref="G11:G25">IF(F11=0,"",VLOOKUP(F11,$G$2:$H$8,2))</f>
        <v>多治見北Ａ</v>
      </c>
      <c r="H11" s="75" t="s">
        <v>53</v>
      </c>
      <c r="I11" s="17">
        <v>0.3958333333333333</v>
      </c>
      <c r="J11" s="3"/>
      <c r="L11" s="3"/>
      <c r="M11" s="3"/>
    </row>
    <row r="12" spans="1:13" ht="30" customHeight="1">
      <c r="A12" s="76"/>
      <c r="B12" s="115"/>
      <c r="C12" s="13">
        <v>3</v>
      </c>
      <c r="D12" s="13" t="str">
        <f t="shared" si="0"/>
        <v>中津</v>
      </c>
      <c r="E12" s="13" t="s">
        <v>5</v>
      </c>
      <c r="F12" s="13">
        <v>4</v>
      </c>
      <c r="G12" s="13" t="str">
        <f t="shared" si="1"/>
        <v>土岐商Ｂ</v>
      </c>
      <c r="H12" s="76"/>
      <c r="I12" s="18">
        <v>0.46875</v>
      </c>
      <c r="J12" s="3"/>
      <c r="L12" s="3"/>
      <c r="M12" s="3"/>
    </row>
    <row r="13" spans="1:13" ht="30" customHeight="1">
      <c r="A13" s="77"/>
      <c r="B13" s="116"/>
      <c r="C13" s="13">
        <v>1</v>
      </c>
      <c r="D13" s="13" t="str">
        <f t="shared" si="0"/>
        <v>麗澤瑞浪</v>
      </c>
      <c r="E13" s="13" t="s">
        <v>5</v>
      </c>
      <c r="F13" s="13">
        <v>6</v>
      </c>
      <c r="G13" s="13" t="str">
        <f t="shared" si="1"/>
        <v>中津川工業Ｂ</v>
      </c>
      <c r="H13" s="77"/>
      <c r="I13" s="18">
        <v>0.5416666666666666</v>
      </c>
      <c r="J13" s="3"/>
      <c r="L13" s="8"/>
      <c r="M13" s="8"/>
    </row>
    <row r="14" spans="1:13" ht="30" customHeight="1">
      <c r="A14" s="75">
        <v>2</v>
      </c>
      <c r="B14" s="115">
        <v>44094</v>
      </c>
      <c r="C14" s="13">
        <v>2</v>
      </c>
      <c r="D14" s="13" t="str">
        <f t="shared" si="0"/>
        <v>中京Ｃ</v>
      </c>
      <c r="E14" s="13" t="s">
        <v>5</v>
      </c>
      <c r="F14" s="13">
        <v>3</v>
      </c>
      <c r="G14" s="13" t="str">
        <f>IF(F14=0,"",VLOOKUP(F14,$G$2:$H$8,2))</f>
        <v>中津</v>
      </c>
      <c r="H14" s="76" t="s">
        <v>118</v>
      </c>
      <c r="I14" s="18">
        <v>0.4583333333333333</v>
      </c>
      <c r="J14" s="3"/>
      <c r="L14" s="3"/>
      <c r="M14" s="3"/>
    </row>
    <row r="15" spans="1:13" ht="30" customHeight="1">
      <c r="A15" s="76"/>
      <c r="B15" s="115"/>
      <c r="C15" s="13">
        <v>1</v>
      </c>
      <c r="D15" s="13" t="str">
        <f t="shared" si="0"/>
        <v>麗澤瑞浪</v>
      </c>
      <c r="E15" s="13" t="s">
        <v>5</v>
      </c>
      <c r="F15" s="13">
        <v>5</v>
      </c>
      <c r="G15" s="13" t="str">
        <f t="shared" si="1"/>
        <v>多治見北Ａ</v>
      </c>
      <c r="H15" s="76"/>
      <c r="I15" s="18">
        <v>0.5208333333333334</v>
      </c>
      <c r="J15" s="3"/>
      <c r="L15" s="3"/>
      <c r="M15" s="3"/>
    </row>
    <row r="16" spans="1:13" ht="30" customHeight="1">
      <c r="A16" s="77"/>
      <c r="B16" s="116"/>
      <c r="C16" s="13">
        <v>6</v>
      </c>
      <c r="D16" s="13" t="str">
        <f t="shared" si="0"/>
        <v>中津川工業Ｂ</v>
      </c>
      <c r="E16" s="13" t="s">
        <v>5</v>
      </c>
      <c r="F16" s="13">
        <v>4</v>
      </c>
      <c r="G16" s="13" t="str">
        <f t="shared" si="1"/>
        <v>土岐商Ｂ</v>
      </c>
      <c r="H16" s="77"/>
      <c r="I16" s="18">
        <v>0.5833333333333334</v>
      </c>
      <c r="J16" s="3"/>
      <c r="L16" s="8"/>
      <c r="M16" s="8"/>
    </row>
    <row r="17" spans="1:13" ht="30" customHeight="1">
      <c r="A17" s="75">
        <v>3</v>
      </c>
      <c r="B17" s="114">
        <v>44143</v>
      </c>
      <c r="C17" s="13">
        <v>1</v>
      </c>
      <c r="D17" s="13" t="str">
        <f t="shared" si="0"/>
        <v>麗澤瑞浪</v>
      </c>
      <c r="E17" s="13" t="s">
        <v>119</v>
      </c>
      <c r="F17" s="13">
        <v>4</v>
      </c>
      <c r="G17" s="13" t="str">
        <f t="shared" si="1"/>
        <v>土岐商Ｂ</v>
      </c>
      <c r="H17" s="75" t="s">
        <v>111</v>
      </c>
      <c r="I17" s="18">
        <v>0.3958333333333333</v>
      </c>
      <c r="J17" s="3"/>
      <c r="L17" s="3"/>
      <c r="M17" s="3"/>
    </row>
    <row r="18" spans="1:13" ht="30" customHeight="1">
      <c r="A18" s="76"/>
      <c r="B18" s="115"/>
      <c r="C18" s="13">
        <v>6</v>
      </c>
      <c r="D18" s="13" t="str">
        <f t="shared" si="0"/>
        <v>中津川工業Ｂ</v>
      </c>
      <c r="E18" s="13" t="s">
        <v>120</v>
      </c>
      <c r="F18" s="13">
        <v>2</v>
      </c>
      <c r="G18" s="13" t="str">
        <f t="shared" si="1"/>
        <v>中京Ｃ</v>
      </c>
      <c r="H18" s="76"/>
      <c r="I18" s="18">
        <v>0.46875</v>
      </c>
      <c r="J18" s="3"/>
      <c r="L18" s="3"/>
      <c r="M18" s="3"/>
    </row>
    <row r="19" spans="1:10" ht="30" customHeight="1">
      <c r="A19" s="77"/>
      <c r="B19" s="116"/>
      <c r="C19" s="13">
        <v>5</v>
      </c>
      <c r="D19" s="13" t="str">
        <f t="shared" si="0"/>
        <v>多治見北Ａ</v>
      </c>
      <c r="E19" s="13" t="s">
        <v>5</v>
      </c>
      <c r="F19" s="13">
        <v>3</v>
      </c>
      <c r="G19" s="13" t="str">
        <f t="shared" si="1"/>
        <v>中津</v>
      </c>
      <c r="H19" s="77"/>
      <c r="I19" s="18">
        <v>0.5416666666666666</v>
      </c>
      <c r="J19" s="3"/>
    </row>
    <row r="20" spans="1:13" ht="30" customHeight="1">
      <c r="A20" s="75">
        <v>4</v>
      </c>
      <c r="B20" s="114">
        <v>44156</v>
      </c>
      <c r="C20" s="13">
        <v>1</v>
      </c>
      <c r="D20" s="13" t="str">
        <f t="shared" si="0"/>
        <v>麗澤瑞浪</v>
      </c>
      <c r="E20" s="13" t="s">
        <v>5</v>
      </c>
      <c r="F20" s="13">
        <v>3</v>
      </c>
      <c r="G20" s="13" t="str">
        <f t="shared" si="1"/>
        <v>中津</v>
      </c>
      <c r="H20" s="76" t="s">
        <v>113</v>
      </c>
      <c r="I20" s="18">
        <v>0.3958333333333333</v>
      </c>
      <c r="J20" s="3"/>
      <c r="L20" s="3"/>
      <c r="M20" s="3"/>
    </row>
    <row r="21" spans="1:13" ht="30" customHeight="1">
      <c r="A21" s="76"/>
      <c r="B21" s="115"/>
      <c r="C21" s="13">
        <v>5</v>
      </c>
      <c r="D21" s="13" t="str">
        <f t="shared" si="0"/>
        <v>多治見北Ａ</v>
      </c>
      <c r="E21" s="13" t="s">
        <v>5</v>
      </c>
      <c r="F21" s="13">
        <v>6</v>
      </c>
      <c r="G21" s="13" t="str">
        <f t="shared" si="1"/>
        <v>中津川工業Ｂ</v>
      </c>
      <c r="H21" s="76"/>
      <c r="I21" s="18">
        <v>0.46875</v>
      </c>
      <c r="J21" s="3"/>
      <c r="L21" s="3"/>
      <c r="M21" s="3"/>
    </row>
    <row r="22" spans="1:10" ht="30" customHeight="1">
      <c r="A22" s="77"/>
      <c r="B22" s="116"/>
      <c r="C22" s="13">
        <v>4</v>
      </c>
      <c r="D22" s="13" t="str">
        <f t="shared" si="0"/>
        <v>土岐商Ｂ</v>
      </c>
      <c r="E22" s="13" t="s">
        <v>5</v>
      </c>
      <c r="F22" s="13">
        <v>2</v>
      </c>
      <c r="G22" s="13" t="str">
        <f t="shared" si="1"/>
        <v>中京Ｃ</v>
      </c>
      <c r="H22" s="77"/>
      <c r="I22" s="18">
        <v>0.5416666666666666</v>
      </c>
      <c r="J22" s="3"/>
    </row>
    <row r="23" spans="1:13" ht="30" customHeight="1">
      <c r="A23" s="75">
        <v>5</v>
      </c>
      <c r="B23" s="114">
        <v>44163</v>
      </c>
      <c r="C23" s="13">
        <v>4</v>
      </c>
      <c r="D23" s="13" t="str">
        <f t="shared" si="0"/>
        <v>土岐商Ｂ</v>
      </c>
      <c r="E23" s="13" t="s">
        <v>121</v>
      </c>
      <c r="F23" s="13">
        <v>5</v>
      </c>
      <c r="G23" s="13" t="str">
        <f t="shared" si="1"/>
        <v>多治見北Ａ</v>
      </c>
      <c r="H23" s="75" t="s">
        <v>53</v>
      </c>
      <c r="I23" s="18">
        <v>0.3958333333333333</v>
      </c>
      <c r="J23" s="3"/>
      <c r="L23" s="3"/>
      <c r="M23" s="3"/>
    </row>
    <row r="24" spans="1:13" ht="30" customHeight="1">
      <c r="A24" s="76"/>
      <c r="B24" s="115"/>
      <c r="C24" s="13">
        <v>3</v>
      </c>
      <c r="D24" s="13" t="str">
        <f t="shared" si="0"/>
        <v>中津</v>
      </c>
      <c r="E24" s="13" t="s">
        <v>5</v>
      </c>
      <c r="F24" s="13">
        <v>6</v>
      </c>
      <c r="G24" s="13" t="str">
        <f t="shared" si="1"/>
        <v>中津川工業Ｂ</v>
      </c>
      <c r="H24" s="76"/>
      <c r="I24" s="18">
        <v>0.46875</v>
      </c>
      <c r="J24" s="3"/>
      <c r="L24" s="3"/>
      <c r="M24" s="3"/>
    </row>
    <row r="25" spans="1:10" ht="30" customHeight="1">
      <c r="A25" s="77"/>
      <c r="B25" s="116"/>
      <c r="C25" s="13">
        <v>1</v>
      </c>
      <c r="D25" s="13" t="str">
        <f t="shared" si="0"/>
        <v>麗澤瑞浪</v>
      </c>
      <c r="E25" s="13" t="s">
        <v>122</v>
      </c>
      <c r="F25" s="13">
        <v>2</v>
      </c>
      <c r="G25" s="13" t="str">
        <f t="shared" si="1"/>
        <v>中京Ｃ</v>
      </c>
      <c r="H25" s="77"/>
      <c r="I25" s="18">
        <v>0.5416666666666666</v>
      </c>
      <c r="J25" s="3"/>
    </row>
  </sheetData>
  <sheetProtection/>
  <mergeCells count="22"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2020-07-21T01:28:50Z</cp:lastPrinted>
  <dcterms:created xsi:type="dcterms:W3CDTF">2005-03-22T05:33:16Z</dcterms:created>
  <dcterms:modified xsi:type="dcterms:W3CDTF">2020-09-08T00:40:56Z</dcterms:modified>
  <cp:category/>
  <cp:version/>
  <cp:contentType/>
  <cp:contentStatus/>
</cp:coreProperties>
</file>